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liki\MOJE DOKUMENTY\Sprawozdania\Wykonanie 2021 r\"/>
    </mc:Choice>
  </mc:AlternateContent>
  <xr:revisionPtr revIDLastSave="0" documentId="13_ncr:1_{6AECEF72-3CD9-4618-82FF-CD9C550E0E8E}" xr6:coauthVersionLast="47" xr6:coauthVersionMax="47" xr10:uidLastSave="{00000000-0000-0000-0000-000000000000}"/>
  <bookViews>
    <workbookView xWindow="-120" yWindow="-120" windowWidth="29040" windowHeight="15840" xr2:uid="{C15B072B-0943-485B-92AD-CD6581D734E0}"/>
  </bookViews>
  <sheets>
    <sheet name="Dochody" sheetId="1" r:id="rId1"/>
    <sheet name="Wydatk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5" i="2" l="1"/>
  <c r="D25" i="2"/>
  <c r="E55" i="2"/>
  <c r="D55" i="2"/>
  <c r="E53" i="2"/>
  <c r="D53" i="2"/>
  <c r="E46" i="2"/>
  <c r="D46" i="2"/>
  <c r="F51" i="2"/>
  <c r="E33" i="2"/>
  <c r="E32" i="2" s="1"/>
  <c r="D33" i="2"/>
  <c r="D32" i="2" s="1"/>
  <c r="E31" i="2"/>
  <c r="E30" i="2"/>
  <c r="D31" i="2"/>
  <c r="D30" i="2"/>
  <c r="E21" i="1"/>
  <c r="D21" i="1"/>
  <c r="D20" i="1" s="1"/>
  <c r="E11" i="1"/>
  <c r="E10" i="1" s="1"/>
  <c r="D11" i="1"/>
  <c r="F8" i="2"/>
  <c r="F9" i="2"/>
  <c r="F10" i="2"/>
  <c r="F11" i="2"/>
  <c r="F12" i="2"/>
  <c r="F13" i="2"/>
  <c r="F16" i="2"/>
  <c r="F17" i="2"/>
  <c r="F18" i="2"/>
  <c r="F19" i="2"/>
  <c r="F21" i="2"/>
  <c r="F22" i="2"/>
  <c r="F23" i="2"/>
  <c r="F24" i="2"/>
  <c r="F27" i="2"/>
  <c r="F34" i="2"/>
  <c r="F35" i="2"/>
  <c r="F38" i="2"/>
  <c r="F39" i="2"/>
  <c r="F42" i="2"/>
  <c r="F43" i="2"/>
  <c r="F44" i="2"/>
  <c r="F45" i="2"/>
  <c r="F47" i="2"/>
  <c r="F48" i="2"/>
  <c r="F49" i="2"/>
  <c r="F50" i="2"/>
  <c r="F52" i="2"/>
  <c r="F54" i="2"/>
  <c r="F56" i="2"/>
  <c r="F58" i="2"/>
  <c r="E15" i="2"/>
  <c r="D15" i="2"/>
  <c r="E57" i="2"/>
  <c r="D57" i="2"/>
  <c r="E41" i="2"/>
  <c r="D41" i="2"/>
  <c r="E37" i="2"/>
  <c r="E36" i="2" s="1"/>
  <c r="D37" i="2"/>
  <c r="D36" i="2" s="1"/>
  <c r="E26" i="2"/>
  <c r="D26" i="2"/>
  <c r="E20" i="2"/>
  <c r="D20" i="2"/>
  <c r="E7" i="2"/>
  <c r="E6" i="2" s="1"/>
  <c r="D7" i="2"/>
  <c r="D6" i="2" s="1"/>
  <c r="F8" i="1"/>
  <c r="F13" i="1"/>
  <c r="F16" i="1"/>
  <c r="F19" i="1"/>
  <c r="F22" i="1"/>
  <c r="F25" i="1"/>
  <c r="F28" i="1"/>
  <c r="F30" i="1"/>
  <c r="F32" i="1"/>
  <c r="F34" i="1"/>
  <c r="F36" i="1"/>
  <c r="E35" i="1"/>
  <c r="D35" i="1"/>
  <c r="F35" i="1" s="1"/>
  <c r="E33" i="1"/>
  <c r="D33" i="1"/>
  <c r="E31" i="1"/>
  <c r="D31" i="1"/>
  <c r="E29" i="1"/>
  <c r="D29" i="1"/>
  <c r="E27" i="1"/>
  <c r="D27" i="1"/>
  <c r="E24" i="1"/>
  <c r="E23" i="1" s="1"/>
  <c r="D24" i="1"/>
  <c r="D23" i="1" s="1"/>
  <c r="E18" i="1"/>
  <c r="D18" i="1"/>
  <c r="D17" i="1" s="1"/>
  <c r="E15" i="1"/>
  <c r="E14" i="1" s="1"/>
  <c r="D15" i="1"/>
  <c r="D14" i="1" s="1"/>
  <c r="E12" i="1"/>
  <c r="D12" i="1"/>
  <c r="E7" i="1"/>
  <c r="E6" i="1" s="1"/>
  <c r="D7" i="1"/>
  <c r="D6" i="1" s="1"/>
  <c r="F53" i="2" l="1"/>
  <c r="D40" i="2"/>
  <c r="F55" i="2"/>
  <c r="F31" i="2"/>
  <c r="F32" i="2"/>
  <c r="E29" i="2"/>
  <c r="E28" i="2" s="1"/>
  <c r="F30" i="2"/>
  <c r="D29" i="2"/>
  <c r="D28" i="2" s="1"/>
  <c r="F28" i="2" s="1"/>
  <c r="F24" i="1"/>
  <c r="F18" i="1"/>
  <c r="F29" i="1"/>
  <c r="F15" i="1"/>
  <c r="F12" i="1"/>
  <c r="F11" i="1"/>
  <c r="D10" i="1"/>
  <c r="D9" i="1" s="1"/>
  <c r="F10" i="1"/>
  <c r="F46" i="2"/>
  <c r="F6" i="1"/>
  <c r="F21" i="1"/>
  <c r="F26" i="2"/>
  <c r="F36" i="2"/>
  <c r="F6" i="2"/>
  <c r="F33" i="1"/>
  <c r="F15" i="2"/>
  <c r="D26" i="1"/>
  <c r="E26" i="1"/>
  <c r="F31" i="1"/>
  <c r="F57" i="2"/>
  <c r="F20" i="2"/>
  <c r="F33" i="2"/>
  <c r="F41" i="2"/>
  <c r="F37" i="2"/>
  <c r="F7" i="2"/>
  <c r="E40" i="2"/>
  <c r="E14" i="2"/>
  <c r="D14" i="2"/>
  <c r="F23" i="1"/>
  <c r="E17" i="1"/>
  <c r="F17" i="1" s="1"/>
  <c r="E20" i="1"/>
  <c r="F20" i="1" s="1"/>
  <c r="F27" i="1"/>
  <c r="F7" i="1"/>
  <c r="E9" i="1"/>
  <c r="F29" i="2" l="1"/>
  <c r="D59" i="2"/>
  <c r="F40" i="2"/>
  <c r="F26" i="1"/>
  <c r="D37" i="1"/>
  <c r="F14" i="1"/>
  <c r="F25" i="2"/>
  <c r="F14" i="2"/>
  <c r="E59" i="2"/>
  <c r="E37" i="1"/>
  <c r="F9" i="1"/>
  <c r="F59" i="2" l="1"/>
  <c r="F37" i="1"/>
</calcChain>
</file>

<file path=xl/sharedStrings.xml><?xml version="1.0" encoding="utf-8"?>
<sst xmlns="http://schemas.openxmlformats.org/spreadsheetml/2006/main" count="23" uniqueCount="15">
  <si>
    <t>Dział</t>
  </si>
  <si>
    <t>Rozdział</t>
  </si>
  <si>
    <t>§</t>
  </si>
  <si>
    <t>Plan</t>
  </si>
  <si>
    <t>Wykonanie</t>
  </si>
  <si>
    <t>% wykonania</t>
  </si>
  <si>
    <t>Razem dochody</t>
  </si>
  <si>
    <t xml:space="preserve">Razem wydatki                      </t>
  </si>
  <si>
    <t>Załącznik nr 3 do sprawozdania</t>
  </si>
  <si>
    <t>010</t>
  </si>
  <si>
    <t>01095</t>
  </si>
  <si>
    <t>Załącznik nr 4 do sprawozdania z wykonania budżetu Gminy Budry za 2021 r.</t>
  </si>
  <si>
    <t>z wykonania budżetu Gminy Budry za  2021 r.</t>
  </si>
  <si>
    <t>Dochody związane z realizacją zadań z zakresu administracji rządowej i innych zadań zleconych odrębnymi ustawami za 2021 r.</t>
  </si>
  <si>
    <t>Wydatki związane z realizacją zadań z zakresu administracji rządowej i innych zadań zleconych odrębnymi ustawami za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</si>
</sst>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1" fillId="0" borderId="1" xfId="0" quotePrefix="1" applyFont="1" applyBorder="1" applyAlignment="1">
      <alignment horizontal="center" vertical="center" wrapText="1"/>
    </xf>
    <xf numFmtId="43" fontId="1" fillId="0" borderId="1" xfId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D3226-22AF-496D-BF1F-557B2AC77B64}">
  <dimension ref="A1:F37"/>
  <sheetViews>
    <sheetView tabSelected="1" view="pageLayout" zoomScaleNormal="100" workbookViewId="0">
      <selection activeCell="A3" sqref="A3:F3"/>
    </sheetView>
  </sheetViews>
  <sheetFormatPr defaultRowHeight="15" x14ac:dyDescent="0.25"/>
  <cols>
    <col min="1" max="1" width="7.28515625" customWidth="1"/>
    <col min="2" max="2" width="13.28515625" customWidth="1"/>
    <col min="3" max="3" width="9" customWidth="1"/>
    <col min="4" max="4" width="16.7109375" customWidth="1"/>
    <col min="5" max="5" width="18.28515625" customWidth="1"/>
    <col min="6" max="6" width="11.140625" customWidth="1"/>
  </cols>
  <sheetData>
    <row r="1" spans="1:6" x14ac:dyDescent="0.25">
      <c r="E1" t="s">
        <v>8</v>
      </c>
    </row>
    <row r="2" spans="1:6" x14ac:dyDescent="0.25">
      <c r="E2" t="s">
        <v>12</v>
      </c>
    </row>
    <row r="3" spans="1:6" ht="39.75" customHeight="1" x14ac:dyDescent="0.25">
      <c r="A3" s="10" t="s">
        <v>13</v>
      </c>
      <c r="B3" s="11"/>
      <c r="C3" s="11"/>
      <c r="D3" s="11"/>
      <c r="E3" s="11"/>
      <c r="F3" s="11"/>
    </row>
    <row r="4" spans="1:6" ht="33.75" customHeight="1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</row>
    <row r="5" spans="1:6" ht="15.75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</row>
    <row r="6" spans="1:6" ht="15.75" x14ac:dyDescent="0.25">
      <c r="A6" s="2" t="s">
        <v>9</v>
      </c>
      <c r="B6" s="3"/>
      <c r="C6" s="3"/>
      <c r="D6" s="4">
        <f>D7</f>
        <v>816808.56</v>
      </c>
      <c r="E6" s="4">
        <f>E7</f>
        <v>816808.56</v>
      </c>
      <c r="F6" s="5">
        <f>E6/D6*100</f>
        <v>100</v>
      </c>
    </row>
    <row r="7" spans="1:6" ht="15.75" x14ac:dyDescent="0.25">
      <c r="A7" s="1"/>
      <c r="B7" s="6" t="s">
        <v>10</v>
      </c>
      <c r="C7" s="1"/>
      <c r="D7" s="7">
        <f>D8</f>
        <v>816808.56</v>
      </c>
      <c r="E7" s="7">
        <f>E8</f>
        <v>816808.56</v>
      </c>
      <c r="F7" s="5">
        <f t="shared" ref="F7:F37" si="0">E7/D7*100</f>
        <v>100</v>
      </c>
    </row>
    <row r="8" spans="1:6" ht="15.75" x14ac:dyDescent="0.25">
      <c r="A8" s="1"/>
      <c r="B8" s="1"/>
      <c r="C8" s="1">
        <v>2010</v>
      </c>
      <c r="D8" s="7">
        <v>816808.56</v>
      </c>
      <c r="E8" s="7">
        <v>816808.56</v>
      </c>
      <c r="F8" s="5">
        <f t="shared" si="0"/>
        <v>100</v>
      </c>
    </row>
    <row r="9" spans="1:6" ht="15.75" x14ac:dyDescent="0.25">
      <c r="A9" s="3">
        <v>750</v>
      </c>
      <c r="B9" s="3"/>
      <c r="C9" s="3"/>
      <c r="D9" s="4">
        <f>D10+D12</f>
        <v>43126</v>
      </c>
      <c r="E9" s="4">
        <f>E10+E12</f>
        <v>43118.67</v>
      </c>
      <c r="F9" s="5">
        <f t="shared" si="0"/>
        <v>99.983003292677267</v>
      </c>
    </row>
    <row r="10" spans="1:6" ht="15.75" x14ac:dyDescent="0.25">
      <c r="A10" s="1"/>
      <c r="B10" s="1">
        <v>75011</v>
      </c>
      <c r="C10" s="1"/>
      <c r="D10" s="7">
        <f>D11</f>
        <v>27779</v>
      </c>
      <c r="E10" s="7">
        <f>E11</f>
        <v>27779</v>
      </c>
      <c r="F10" s="5">
        <f t="shared" si="0"/>
        <v>100</v>
      </c>
    </row>
    <row r="11" spans="1:6" ht="15.75" x14ac:dyDescent="0.25">
      <c r="A11" s="1"/>
      <c r="B11" s="1"/>
      <c r="C11" s="1">
        <v>2010</v>
      </c>
      <c r="D11" s="7">
        <f>24370+209+3200</f>
        <v>27779</v>
      </c>
      <c r="E11" s="7">
        <f>24370+209+3200</f>
        <v>27779</v>
      </c>
      <c r="F11" s="5">
        <f t="shared" si="0"/>
        <v>100</v>
      </c>
    </row>
    <row r="12" spans="1:6" ht="15.75" x14ac:dyDescent="0.25">
      <c r="A12" s="1"/>
      <c r="B12" s="1">
        <v>75056</v>
      </c>
      <c r="C12" s="1"/>
      <c r="D12" s="7">
        <f>D13</f>
        <v>15347</v>
      </c>
      <c r="E12" s="7">
        <f>E13</f>
        <v>15339.67</v>
      </c>
      <c r="F12" s="5">
        <f t="shared" si="0"/>
        <v>99.9522382224539</v>
      </c>
    </row>
    <row r="13" spans="1:6" ht="15.75" x14ac:dyDescent="0.25">
      <c r="A13" s="1"/>
      <c r="B13" s="1"/>
      <c r="C13" s="1">
        <v>2010</v>
      </c>
      <c r="D13" s="7">
        <v>15347</v>
      </c>
      <c r="E13" s="7">
        <v>15339.67</v>
      </c>
      <c r="F13" s="5">
        <f t="shared" si="0"/>
        <v>99.9522382224539</v>
      </c>
    </row>
    <row r="14" spans="1:6" ht="15.75" x14ac:dyDescent="0.25">
      <c r="A14" s="3">
        <v>751</v>
      </c>
      <c r="B14" s="3"/>
      <c r="C14" s="3"/>
      <c r="D14" s="4">
        <f>D15</f>
        <v>607</v>
      </c>
      <c r="E14" s="4">
        <f>E15</f>
        <v>607</v>
      </c>
      <c r="F14" s="5">
        <f t="shared" si="0"/>
        <v>100</v>
      </c>
    </row>
    <row r="15" spans="1:6" ht="15.75" x14ac:dyDescent="0.25">
      <c r="A15" s="1"/>
      <c r="B15" s="1">
        <v>75101</v>
      </c>
      <c r="C15" s="1"/>
      <c r="D15" s="7">
        <f>D16</f>
        <v>607</v>
      </c>
      <c r="E15" s="7">
        <f>E16</f>
        <v>607</v>
      </c>
      <c r="F15" s="5">
        <f t="shared" si="0"/>
        <v>100</v>
      </c>
    </row>
    <row r="16" spans="1:6" ht="15.75" x14ac:dyDescent="0.25">
      <c r="A16" s="1"/>
      <c r="B16" s="1"/>
      <c r="C16" s="1">
        <v>2010</v>
      </c>
      <c r="D16" s="7">
        <v>607</v>
      </c>
      <c r="E16" s="7">
        <v>607</v>
      </c>
      <c r="F16" s="5">
        <f t="shared" si="0"/>
        <v>100</v>
      </c>
    </row>
    <row r="17" spans="1:6" ht="15.75" x14ac:dyDescent="0.25">
      <c r="A17" s="3">
        <v>801</v>
      </c>
      <c r="B17" s="3"/>
      <c r="C17" s="3"/>
      <c r="D17" s="4">
        <f>D18</f>
        <v>21054.880000000001</v>
      </c>
      <c r="E17" s="4">
        <f>E18</f>
        <v>21042.880000000001</v>
      </c>
      <c r="F17" s="5">
        <f t="shared" si="0"/>
        <v>99.943006086949921</v>
      </c>
    </row>
    <row r="18" spans="1:6" ht="15.75" x14ac:dyDescent="0.25">
      <c r="A18" s="3"/>
      <c r="B18" s="1">
        <v>80153</v>
      </c>
      <c r="C18" s="1"/>
      <c r="D18" s="7">
        <f>D19</f>
        <v>21054.880000000001</v>
      </c>
      <c r="E18" s="7">
        <f>E19</f>
        <v>21042.880000000001</v>
      </c>
      <c r="F18" s="5">
        <f t="shared" si="0"/>
        <v>99.943006086949921</v>
      </c>
    </row>
    <row r="19" spans="1:6" ht="15.75" x14ac:dyDescent="0.25">
      <c r="A19" s="3"/>
      <c r="B19" s="1"/>
      <c r="C19" s="1">
        <v>2010</v>
      </c>
      <c r="D19" s="7">
        <v>21054.880000000001</v>
      </c>
      <c r="E19" s="7">
        <v>21042.880000000001</v>
      </c>
      <c r="F19" s="5">
        <f t="shared" si="0"/>
        <v>99.943006086949921</v>
      </c>
    </row>
    <row r="20" spans="1:6" ht="15.75" x14ac:dyDescent="0.25">
      <c r="A20" s="3">
        <v>851</v>
      </c>
      <c r="B20" s="3"/>
      <c r="C20" s="3"/>
      <c r="D20" s="4">
        <f>D21</f>
        <v>132</v>
      </c>
      <c r="E20" s="4">
        <f>E21</f>
        <v>100</v>
      </c>
      <c r="F20" s="5">
        <f t="shared" si="0"/>
        <v>75.757575757575751</v>
      </c>
    </row>
    <row r="21" spans="1:6" ht="15.75" x14ac:dyDescent="0.25">
      <c r="A21" s="1"/>
      <c r="B21" s="1">
        <v>85195</v>
      </c>
      <c r="C21" s="1"/>
      <c r="D21" s="7">
        <f>D22</f>
        <v>132</v>
      </c>
      <c r="E21" s="7">
        <f>E22</f>
        <v>100</v>
      </c>
      <c r="F21" s="5">
        <f t="shared" si="0"/>
        <v>75.757575757575751</v>
      </c>
    </row>
    <row r="22" spans="1:6" ht="15.75" x14ac:dyDescent="0.25">
      <c r="A22" s="1"/>
      <c r="B22" s="1"/>
      <c r="C22" s="1">
        <v>2010</v>
      </c>
      <c r="D22" s="7">
        <v>132</v>
      </c>
      <c r="E22" s="7">
        <v>100</v>
      </c>
      <c r="F22" s="5">
        <f t="shared" si="0"/>
        <v>75.757575757575751</v>
      </c>
    </row>
    <row r="23" spans="1:6" ht="15.75" x14ac:dyDescent="0.25">
      <c r="A23" s="3">
        <v>852</v>
      </c>
      <c r="B23" s="3"/>
      <c r="C23" s="3"/>
      <c r="D23" s="4">
        <f>D24</f>
        <v>1576</v>
      </c>
      <c r="E23" s="4">
        <f>E24</f>
        <v>1575.31</v>
      </c>
      <c r="F23" s="5">
        <f t="shared" si="0"/>
        <v>99.956218274111677</v>
      </c>
    </row>
    <row r="24" spans="1:6" ht="15.75" x14ac:dyDescent="0.25">
      <c r="A24" s="1"/>
      <c r="B24" s="1">
        <v>85215</v>
      </c>
      <c r="C24" s="1"/>
      <c r="D24" s="7">
        <f>D25</f>
        <v>1576</v>
      </c>
      <c r="E24" s="7">
        <f>E25</f>
        <v>1575.31</v>
      </c>
      <c r="F24" s="5">
        <f t="shared" si="0"/>
        <v>99.956218274111677</v>
      </c>
    </row>
    <row r="25" spans="1:6" ht="15.75" x14ac:dyDescent="0.25">
      <c r="A25" s="1"/>
      <c r="B25" s="1"/>
      <c r="C25" s="1">
        <v>2010</v>
      </c>
      <c r="D25" s="7">
        <v>1576</v>
      </c>
      <c r="E25" s="7">
        <v>1575.31</v>
      </c>
      <c r="F25" s="5">
        <f t="shared" si="0"/>
        <v>99.956218274111677</v>
      </c>
    </row>
    <row r="26" spans="1:6" ht="15.75" x14ac:dyDescent="0.25">
      <c r="A26" s="3">
        <v>855</v>
      </c>
      <c r="B26" s="3"/>
      <c r="C26" s="3"/>
      <c r="D26" s="4">
        <f>D27+D29+D31+D33+D35</f>
        <v>3596946</v>
      </c>
      <c r="E26" s="4">
        <f>E27+E29+E31+E33+E35</f>
        <v>3585703.8499999996</v>
      </c>
      <c r="F26" s="5">
        <f t="shared" si="0"/>
        <v>99.687452911442094</v>
      </c>
    </row>
    <row r="27" spans="1:6" ht="15.75" x14ac:dyDescent="0.25">
      <c r="A27" s="1"/>
      <c r="B27" s="1">
        <v>85501</v>
      </c>
      <c r="C27" s="1"/>
      <c r="D27" s="7">
        <f>D28</f>
        <v>2419522</v>
      </c>
      <c r="E27" s="7">
        <f>E28</f>
        <v>2419520.94</v>
      </c>
      <c r="F27" s="5">
        <f t="shared" si="0"/>
        <v>99.999956189693663</v>
      </c>
    </row>
    <row r="28" spans="1:6" ht="15.75" x14ac:dyDescent="0.25">
      <c r="A28" s="1"/>
      <c r="B28" s="1"/>
      <c r="C28" s="1">
        <v>2060</v>
      </c>
      <c r="D28" s="7">
        <v>2419522</v>
      </c>
      <c r="E28" s="7">
        <v>2419520.94</v>
      </c>
      <c r="F28" s="5">
        <f t="shared" si="0"/>
        <v>99.999956189693663</v>
      </c>
    </row>
    <row r="29" spans="1:6" ht="15.75" x14ac:dyDescent="0.25">
      <c r="A29" s="1"/>
      <c r="B29" s="1">
        <v>85502</v>
      </c>
      <c r="C29" s="1"/>
      <c r="D29" s="7">
        <f>D30</f>
        <v>1155765</v>
      </c>
      <c r="E29" s="7">
        <f>E30</f>
        <v>1144749.75</v>
      </c>
      <c r="F29" s="5">
        <f t="shared" si="0"/>
        <v>99.046929955484032</v>
      </c>
    </row>
    <row r="30" spans="1:6" ht="15.75" x14ac:dyDescent="0.25">
      <c r="A30" s="1"/>
      <c r="B30" s="1"/>
      <c r="C30" s="1">
        <v>2010</v>
      </c>
      <c r="D30" s="7">
        <v>1155765</v>
      </c>
      <c r="E30" s="7">
        <v>1144749.75</v>
      </c>
      <c r="F30" s="5">
        <f t="shared" si="0"/>
        <v>99.046929955484032</v>
      </c>
    </row>
    <row r="31" spans="1:6" ht="15.75" x14ac:dyDescent="0.25">
      <c r="A31" s="1"/>
      <c r="B31" s="1">
        <v>85503</v>
      </c>
      <c r="C31" s="1"/>
      <c r="D31" s="7">
        <f>D32</f>
        <v>326</v>
      </c>
      <c r="E31" s="7">
        <f>E32</f>
        <v>324.02</v>
      </c>
      <c r="F31" s="5">
        <f t="shared" si="0"/>
        <v>99.392638036809814</v>
      </c>
    </row>
    <row r="32" spans="1:6" ht="15.75" x14ac:dyDescent="0.25">
      <c r="A32" s="1"/>
      <c r="B32" s="1"/>
      <c r="C32" s="1">
        <v>2010</v>
      </c>
      <c r="D32" s="7">
        <v>326</v>
      </c>
      <c r="E32" s="7">
        <v>324.02</v>
      </c>
      <c r="F32" s="5">
        <f t="shared" si="0"/>
        <v>99.392638036809814</v>
      </c>
    </row>
    <row r="33" spans="1:6" ht="15.75" x14ac:dyDescent="0.25">
      <c r="A33" s="1"/>
      <c r="B33" s="1">
        <v>85504</v>
      </c>
      <c r="C33" s="1"/>
      <c r="D33" s="7">
        <f>D34</f>
        <v>716</v>
      </c>
      <c r="E33" s="7">
        <f>E34</f>
        <v>715.86</v>
      </c>
      <c r="F33" s="5">
        <f t="shared" si="0"/>
        <v>99.980446927374302</v>
      </c>
    </row>
    <row r="34" spans="1:6" ht="15.75" x14ac:dyDescent="0.25">
      <c r="A34" s="1"/>
      <c r="B34" s="1"/>
      <c r="C34" s="1">
        <v>2010</v>
      </c>
      <c r="D34" s="7">
        <v>716</v>
      </c>
      <c r="E34" s="7">
        <v>715.86</v>
      </c>
      <c r="F34" s="5">
        <f t="shared" si="0"/>
        <v>99.980446927374302</v>
      </c>
    </row>
    <row r="35" spans="1:6" ht="15.75" x14ac:dyDescent="0.25">
      <c r="A35" s="1"/>
      <c r="B35" s="1">
        <v>85513</v>
      </c>
      <c r="C35" s="1"/>
      <c r="D35" s="7">
        <f>D36</f>
        <v>20617</v>
      </c>
      <c r="E35" s="7">
        <f>E36</f>
        <v>20393.28</v>
      </c>
      <c r="F35" s="5">
        <f t="shared" si="0"/>
        <v>98.914876073143517</v>
      </c>
    </row>
    <row r="36" spans="1:6" ht="15.75" x14ac:dyDescent="0.25">
      <c r="A36" s="1"/>
      <c r="B36" s="1"/>
      <c r="C36" s="1">
        <v>2010</v>
      </c>
      <c r="D36" s="7">
        <v>20617</v>
      </c>
      <c r="E36" s="7">
        <v>20393.28</v>
      </c>
      <c r="F36" s="5">
        <f t="shared" si="0"/>
        <v>98.914876073143517</v>
      </c>
    </row>
    <row r="37" spans="1:6" ht="15.75" x14ac:dyDescent="0.25">
      <c r="A37" s="9" t="s">
        <v>6</v>
      </c>
      <c r="B37" s="9"/>
      <c r="C37" s="9"/>
      <c r="D37" s="4">
        <f>D6+D9+D14+D17+D20+D23+D26</f>
        <v>4480250.4400000004</v>
      </c>
      <c r="E37" s="4">
        <f>E6+E9+E14+E17+E20+E23+E26</f>
        <v>4468956.2699999996</v>
      </c>
      <c r="F37" s="5">
        <f t="shared" si="0"/>
        <v>99.747912083236116</v>
      </c>
    </row>
  </sheetData>
  <mergeCells count="2">
    <mergeCell ref="A37:C37"/>
    <mergeCell ref="A3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C3029-C34B-4BC5-95A2-1FC6D9AB5C64}">
  <sheetPr>
    <pageSetUpPr fitToPage="1"/>
  </sheetPr>
  <dimension ref="A1:J59"/>
  <sheetViews>
    <sheetView workbookViewId="0">
      <selection activeCell="A4" sqref="A4"/>
    </sheetView>
  </sheetViews>
  <sheetFormatPr defaultRowHeight="15" x14ac:dyDescent="0.25"/>
  <cols>
    <col min="1" max="1" width="6.7109375" customWidth="1"/>
    <col min="2" max="2" width="10.140625" customWidth="1"/>
    <col min="3" max="3" width="10.7109375" customWidth="1"/>
    <col min="4" max="4" width="16.85546875" customWidth="1"/>
    <col min="5" max="5" width="16.140625" customWidth="1"/>
    <col min="6" max="6" width="11.42578125" customWidth="1"/>
    <col min="10" max="10" width="21" customWidth="1"/>
  </cols>
  <sheetData>
    <row r="1" spans="1:10" x14ac:dyDescent="0.25">
      <c r="H1" s="12" t="s">
        <v>11</v>
      </c>
      <c r="I1" s="12"/>
      <c r="J1" s="12"/>
    </row>
    <row r="2" spans="1:10" x14ac:dyDescent="0.25">
      <c r="H2" s="12"/>
      <c r="I2" s="12"/>
      <c r="J2" s="12"/>
    </row>
    <row r="3" spans="1:10" ht="28.5" customHeight="1" x14ac:dyDescent="0.25">
      <c r="A3" s="10" t="s">
        <v>14</v>
      </c>
      <c r="B3" s="10"/>
      <c r="C3" s="10"/>
      <c r="D3" s="10"/>
      <c r="E3" s="10"/>
      <c r="F3" s="10"/>
    </row>
    <row r="4" spans="1:10" ht="37.5" customHeight="1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</row>
    <row r="5" spans="1:10" ht="15.75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</row>
    <row r="6" spans="1:10" ht="15.75" x14ac:dyDescent="0.25">
      <c r="A6" s="2" t="s">
        <v>9</v>
      </c>
      <c r="B6" s="3"/>
      <c r="C6" s="3"/>
      <c r="D6" s="4">
        <f>D7</f>
        <v>816808.55999999994</v>
      </c>
      <c r="E6" s="4">
        <f>E7</f>
        <v>816808.55999999994</v>
      </c>
      <c r="F6" s="5">
        <f>E6/D6*100</f>
        <v>100</v>
      </c>
    </row>
    <row r="7" spans="1:10" ht="15.75" x14ac:dyDescent="0.25">
      <c r="A7" s="1"/>
      <c r="B7" s="6" t="s">
        <v>10</v>
      </c>
      <c r="C7" s="1"/>
      <c r="D7" s="7">
        <f>D8+D9+D10+D11+D12+D13</f>
        <v>816808.55999999994</v>
      </c>
      <c r="E7" s="7">
        <f>E8+E9+E10+E11+E12+E13</f>
        <v>816808.55999999994</v>
      </c>
      <c r="F7" s="5">
        <f t="shared" ref="F7:F56" si="0">E7/D7*100</f>
        <v>100</v>
      </c>
    </row>
    <row r="8" spans="1:10" ht="15.75" x14ac:dyDescent="0.25">
      <c r="A8" s="13"/>
      <c r="B8" s="13"/>
      <c r="C8" s="1">
        <v>4010</v>
      </c>
      <c r="D8" s="7">
        <v>3300</v>
      </c>
      <c r="E8" s="7">
        <v>3300</v>
      </c>
      <c r="F8" s="5">
        <f t="shared" si="0"/>
        <v>100</v>
      </c>
    </row>
    <row r="9" spans="1:10" ht="15.75" x14ac:dyDescent="0.25">
      <c r="A9" s="13"/>
      <c r="B9" s="13"/>
      <c r="C9" s="1">
        <v>4110</v>
      </c>
      <c r="D9" s="7">
        <v>573.54</v>
      </c>
      <c r="E9" s="7">
        <v>573.54</v>
      </c>
      <c r="F9" s="5">
        <f t="shared" si="0"/>
        <v>100</v>
      </c>
    </row>
    <row r="10" spans="1:10" ht="15.75" x14ac:dyDescent="0.25">
      <c r="A10" s="13"/>
      <c r="B10" s="13"/>
      <c r="C10" s="1">
        <v>4120</v>
      </c>
      <c r="D10" s="7">
        <v>80.849999999999994</v>
      </c>
      <c r="E10" s="7">
        <v>80.849999999999994</v>
      </c>
      <c r="F10" s="5">
        <f t="shared" si="0"/>
        <v>100</v>
      </c>
    </row>
    <row r="11" spans="1:10" ht="15.75" x14ac:dyDescent="0.25">
      <c r="A11" s="13"/>
      <c r="B11" s="13"/>
      <c r="C11" s="1">
        <v>4210</v>
      </c>
      <c r="D11" s="7">
        <v>7707.62</v>
      </c>
      <c r="E11" s="7">
        <v>7707.62</v>
      </c>
      <c r="F11" s="5">
        <f t="shared" si="0"/>
        <v>100</v>
      </c>
    </row>
    <row r="12" spans="1:10" ht="15.75" x14ac:dyDescent="0.25">
      <c r="A12" s="13"/>
      <c r="B12" s="13"/>
      <c r="C12" s="1">
        <v>4300</v>
      </c>
      <c r="D12" s="7">
        <v>4353.8500000000004</v>
      </c>
      <c r="E12" s="7">
        <v>4353.8500000000004</v>
      </c>
      <c r="F12" s="5">
        <f t="shared" si="0"/>
        <v>100</v>
      </c>
    </row>
    <row r="13" spans="1:10" ht="15.75" x14ac:dyDescent="0.25">
      <c r="A13" s="13"/>
      <c r="B13" s="13"/>
      <c r="C13" s="1">
        <v>4430</v>
      </c>
      <c r="D13" s="7">
        <v>800792.7</v>
      </c>
      <c r="E13" s="7">
        <v>800792.7</v>
      </c>
      <c r="F13" s="5">
        <f t="shared" si="0"/>
        <v>100</v>
      </c>
    </row>
    <row r="14" spans="1:10" ht="15.75" x14ac:dyDescent="0.25">
      <c r="A14" s="3">
        <v>750</v>
      </c>
      <c r="B14" s="3"/>
      <c r="C14" s="3"/>
      <c r="D14" s="4">
        <f>D15+D20</f>
        <v>43126</v>
      </c>
      <c r="E14" s="4">
        <f>E15+E20</f>
        <v>43118.67</v>
      </c>
      <c r="F14" s="5">
        <f t="shared" si="0"/>
        <v>99.983003292677267</v>
      </c>
    </row>
    <row r="15" spans="1:10" ht="15.75" x14ac:dyDescent="0.25">
      <c r="A15" s="3"/>
      <c r="B15" s="1">
        <v>75011</v>
      </c>
      <c r="C15" s="1"/>
      <c r="D15" s="7">
        <f>D16+D17+D18+D19</f>
        <v>27779</v>
      </c>
      <c r="E15" s="7">
        <f>E16+E17+E18+E19</f>
        <v>27779</v>
      </c>
      <c r="F15" s="5">
        <f t="shared" si="0"/>
        <v>100</v>
      </c>
    </row>
    <row r="16" spans="1:10" ht="15.75" x14ac:dyDescent="0.25">
      <c r="A16" s="13"/>
      <c r="B16" s="13"/>
      <c r="C16" s="1">
        <v>4010</v>
      </c>
      <c r="D16" s="7">
        <v>22830</v>
      </c>
      <c r="E16" s="7">
        <v>22830</v>
      </c>
      <c r="F16" s="5">
        <f t="shared" si="0"/>
        <v>100</v>
      </c>
    </row>
    <row r="17" spans="1:6" ht="15.75" x14ac:dyDescent="0.25">
      <c r="A17" s="13"/>
      <c r="B17" s="13"/>
      <c r="C17" s="1">
        <v>4110</v>
      </c>
      <c r="D17" s="7">
        <v>3926</v>
      </c>
      <c r="E17" s="7">
        <v>3926</v>
      </c>
      <c r="F17" s="5">
        <f t="shared" si="0"/>
        <v>100</v>
      </c>
    </row>
    <row r="18" spans="1:6" ht="15.75" x14ac:dyDescent="0.25">
      <c r="A18" s="13"/>
      <c r="B18" s="13"/>
      <c r="C18" s="1">
        <v>4120</v>
      </c>
      <c r="D18" s="7">
        <v>508</v>
      </c>
      <c r="E18" s="7">
        <v>508</v>
      </c>
      <c r="F18" s="5">
        <f t="shared" si="0"/>
        <v>100</v>
      </c>
    </row>
    <row r="19" spans="1:6" ht="15.75" x14ac:dyDescent="0.25">
      <c r="A19" s="1"/>
      <c r="B19" s="1"/>
      <c r="C19" s="1">
        <v>4300</v>
      </c>
      <c r="D19" s="7">
        <v>515</v>
      </c>
      <c r="E19" s="7">
        <v>515</v>
      </c>
      <c r="F19" s="5">
        <f t="shared" si="0"/>
        <v>100</v>
      </c>
    </row>
    <row r="20" spans="1:6" ht="15.75" x14ac:dyDescent="0.25">
      <c r="A20" s="1"/>
      <c r="B20" s="1">
        <v>75056</v>
      </c>
      <c r="C20" s="1"/>
      <c r="D20" s="7">
        <f>D21+D22+D23+D24</f>
        <v>15347</v>
      </c>
      <c r="E20" s="7">
        <f>E21+E22+E23+E24</f>
        <v>15339.67</v>
      </c>
      <c r="F20" s="5">
        <f t="shared" si="0"/>
        <v>99.9522382224539</v>
      </c>
    </row>
    <row r="21" spans="1:6" ht="15.75" x14ac:dyDescent="0.25">
      <c r="A21" s="1"/>
      <c r="B21" s="1"/>
      <c r="C21" s="1">
        <v>4010</v>
      </c>
      <c r="D21" s="7">
        <v>12430.83</v>
      </c>
      <c r="E21" s="7">
        <v>12430.83</v>
      </c>
      <c r="F21" s="5">
        <f t="shared" si="0"/>
        <v>100</v>
      </c>
    </row>
    <row r="22" spans="1:6" ht="15.75" x14ac:dyDescent="0.25">
      <c r="A22" s="1"/>
      <c r="B22" s="1"/>
      <c r="C22" s="1">
        <v>4110</v>
      </c>
      <c r="D22" s="7">
        <v>2160.02</v>
      </c>
      <c r="E22" s="7">
        <v>2160.02</v>
      </c>
      <c r="F22" s="5">
        <f t="shared" si="0"/>
        <v>100</v>
      </c>
    </row>
    <row r="23" spans="1:6" ht="15.75" x14ac:dyDescent="0.25">
      <c r="A23" s="1"/>
      <c r="B23" s="1"/>
      <c r="C23" s="1">
        <v>4120</v>
      </c>
      <c r="D23" s="7">
        <v>191.15</v>
      </c>
      <c r="E23" s="7">
        <v>183.82</v>
      </c>
      <c r="F23" s="5">
        <f t="shared" si="0"/>
        <v>96.16531519748888</v>
      </c>
    </row>
    <row r="24" spans="1:6" ht="15.75" x14ac:dyDescent="0.25">
      <c r="A24" s="1"/>
      <c r="B24" s="1"/>
      <c r="C24" s="1">
        <v>4210</v>
      </c>
      <c r="D24" s="7">
        <v>565</v>
      </c>
      <c r="E24" s="7">
        <v>565</v>
      </c>
      <c r="F24" s="5">
        <f t="shared" si="0"/>
        <v>100</v>
      </c>
    </row>
    <row r="25" spans="1:6" ht="15.75" x14ac:dyDescent="0.25">
      <c r="A25" s="3">
        <v>751</v>
      </c>
      <c r="B25" s="3"/>
      <c r="C25" s="3"/>
      <c r="D25" s="4">
        <f>D26</f>
        <v>607</v>
      </c>
      <c r="E25" s="4">
        <f>E26</f>
        <v>607</v>
      </c>
      <c r="F25" s="5">
        <f t="shared" si="0"/>
        <v>100</v>
      </c>
    </row>
    <row r="26" spans="1:6" ht="15.75" x14ac:dyDescent="0.25">
      <c r="A26" s="1"/>
      <c r="B26" s="1">
        <v>75101</v>
      </c>
      <c r="C26" s="1"/>
      <c r="D26" s="7">
        <f>D27</f>
        <v>607</v>
      </c>
      <c r="E26" s="7">
        <f>E27</f>
        <v>607</v>
      </c>
      <c r="F26" s="5">
        <f t="shared" si="0"/>
        <v>100</v>
      </c>
    </row>
    <row r="27" spans="1:6" ht="15.75" x14ac:dyDescent="0.25">
      <c r="A27" s="1"/>
      <c r="B27" s="1"/>
      <c r="C27" s="1">
        <v>4300</v>
      </c>
      <c r="D27" s="7">
        <v>607</v>
      </c>
      <c r="E27" s="7">
        <v>607</v>
      </c>
      <c r="F27" s="5">
        <f t="shared" si="0"/>
        <v>100</v>
      </c>
    </row>
    <row r="28" spans="1:6" ht="15.75" x14ac:dyDescent="0.25">
      <c r="A28" s="3">
        <v>801</v>
      </c>
      <c r="B28" s="3"/>
      <c r="C28" s="3"/>
      <c r="D28" s="4">
        <f>D29</f>
        <v>21054.880000000001</v>
      </c>
      <c r="E28" s="4">
        <f>E29</f>
        <v>21042.880000000001</v>
      </c>
      <c r="F28" s="5">
        <f t="shared" si="0"/>
        <v>99.943006086949921</v>
      </c>
    </row>
    <row r="29" spans="1:6" ht="15.75" x14ac:dyDescent="0.25">
      <c r="A29" s="3"/>
      <c r="B29" s="1">
        <v>80153</v>
      </c>
      <c r="C29" s="1"/>
      <c r="D29" s="7">
        <f>D30+D31</f>
        <v>21054.880000000001</v>
      </c>
      <c r="E29" s="7">
        <f>E30+E31</f>
        <v>21042.880000000001</v>
      </c>
      <c r="F29" s="5">
        <f t="shared" si="0"/>
        <v>99.943006086949921</v>
      </c>
    </row>
    <row r="30" spans="1:6" ht="15.75" x14ac:dyDescent="0.25">
      <c r="A30" s="14"/>
      <c r="B30" s="13"/>
      <c r="C30" s="1">
        <v>4210</v>
      </c>
      <c r="D30" s="7">
        <f>105.19+103.26</f>
        <v>208.45</v>
      </c>
      <c r="E30" s="7">
        <f>105.19+103.26</f>
        <v>208.45</v>
      </c>
      <c r="F30" s="5">
        <f t="shared" si="0"/>
        <v>100</v>
      </c>
    </row>
    <row r="31" spans="1:6" ht="15.75" x14ac:dyDescent="0.25">
      <c r="A31" s="14"/>
      <c r="B31" s="13"/>
      <c r="C31" s="1">
        <v>4240</v>
      </c>
      <c r="D31" s="7">
        <f>10519.74+10326.69</f>
        <v>20846.43</v>
      </c>
      <c r="E31" s="7">
        <f>10507.74+10326.69</f>
        <v>20834.43</v>
      </c>
      <c r="F31" s="5">
        <f t="shared" si="0"/>
        <v>99.942436186915458</v>
      </c>
    </row>
    <row r="32" spans="1:6" ht="15.75" x14ac:dyDescent="0.25">
      <c r="A32" s="3">
        <v>851</v>
      </c>
      <c r="B32" s="3"/>
      <c r="C32" s="3"/>
      <c r="D32" s="4">
        <f>D33</f>
        <v>132</v>
      </c>
      <c r="E32" s="4">
        <f>E33</f>
        <v>100</v>
      </c>
      <c r="F32" s="5">
        <f t="shared" si="0"/>
        <v>75.757575757575751</v>
      </c>
    </row>
    <row r="33" spans="1:6" ht="15.75" x14ac:dyDescent="0.25">
      <c r="A33" s="1"/>
      <c r="B33" s="1">
        <v>85195</v>
      </c>
      <c r="C33" s="1"/>
      <c r="D33" s="7">
        <f>D34+D35</f>
        <v>132</v>
      </c>
      <c r="E33" s="7">
        <f>E34+E35</f>
        <v>100</v>
      </c>
      <c r="F33" s="5">
        <f t="shared" si="0"/>
        <v>75.757575757575751</v>
      </c>
    </row>
    <row r="34" spans="1:6" ht="15.75" x14ac:dyDescent="0.25">
      <c r="A34" s="13"/>
      <c r="B34" s="13"/>
      <c r="C34" s="1">
        <v>4210</v>
      </c>
      <c r="D34" s="7">
        <v>15</v>
      </c>
      <c r="E34" s="7">
        <v>15</v>
      </c>
      <c r="F34" s="5">
        <f t="shared" si="0"/>
        <v>100</v>
      </c>
    </row>
    <row r="35" spans="1:6" ht="15.75" x14ac:dyDescent="0.25">
      <c r="A35" s="13"/>
      <c r="B35" s="13"/>
      <c r="C35" s="1">
        <v>4300</v>
      </c>
      <c r="D35" s="7">
        <v>117</v>
      </c>
      <c r="E35" s="7">
        <v>85</v>
      </c>
      <c r="F35" s="5">
        <f t="shared" si="0"/>
        <v>72.649572649572647</v>
      </c>
    </row>
    <row r="36" spans="1:6" ht="15.75" x14ac:dyDescent="0.25">
      <c r="A36" s="3">
        <v>852</v>
      </c>
      <c r="B36" s="3"/>
      <c r="C36" s="3"/>
      <c r="D36" s="4">
        <f>D37</f>
        <v>1576</v>
      </c>
      <c r="E36" s="4">
        <f>E37</f>
        <v>1575.3100000000002</v>
      </c>
      <c r="F36" s="5">
        <f t="shared" si="0"/>
        <v>99.956218274111691</v>
      </c>
    </row>
    <row r="37" spans="1:6" ht="15.75" x14ac:dyDescent="0.25">
      <c r="A37" s="1"/>
      <c r="B37" s="1">
        <v>85215</v>
      </c>
      <c r="C37" s="1"/>
      <c r="D37" s="7">
        <f>D38+D39</f>
        <v>1576</v>
      </c>
      <c r="E37" s="7">
        <f>E38+E39</f>
        <v>1575.3100000000002</v>
      </c>
      <c r="F37" s="5">
        <f t="shared" si="0"/>
        <v>99.956218274111691</v>
      </c>
    </row>
    <row r="38" spans="1:6" ht="15.75" x14ac:dyDescent="0.25">
      <c r="A38" s="13"/>
      <c r="B38" s="13"/>
      <c r="C38" s="1">
        <v>3110</v>
      </c>
      <c r="D38" s="7">
        <v>1544.94</v>
      </c>
      <c r="E38" s="7">
        <v>1544.42</v>
      </c>
      <c r="F38" s="5">
        <f t="shared" si="0"/>
        <v>99.966341734954113</v>
      </c>
    </row>
    <row r="39" spans="1:6" ht="15.75" x14ac:dyDescent="0.25">
      <c r="A39" s="13"/>
      <c r="B39" s="13"/>
      <c r="C39" s="1">
        <v>4300</v>
      </c>
      <c r="D39" s="7">
        <v>31.06</v>
      </c>
      <c r="E39" s="7">
        <v>30.89</v>
      </c>
      <c r="F39" s="5">
        <f t="shared" si="0"/>
        <v>99.452672247263365</v>
      </c>
    </row>
    <row r="40" spans="1:6" ht="15.75" x14ac:dyDescent="0.25">
      <c r="A40" s="3">
        <v>855</v>
      </c>
      <c r="B40" s="3"/>
      <c r="C40" s="3"/>
      <c r="D40" s="4">
        <f>D41+D46+D53+D55+D57</f>
        <v>3596946</v>
      </c>
      <c r="E40" s="4">
        <f>E41+E46+E53+E55+E57</f>
        <v>3585703.85</v>
      </c>
      <c r="F40" s="5">
        <f t="shared" si="0"/>
        <v>99.687452911442094</v>
      </c>
    </row>
    <row r="41" spans="1:6" x14ac:dyDescent="0.25">
      <c r="A41" s="1"/>
      <c r="B41" s="1">
        <v>85501</v>
      </c>
      <c r="C41" s="1"/>
      <c r="D41" s="7">
        <f>D42+D43+D44+D45</f>
        <v>2419522</v>
      </c>
      <c r="E41" s="7">
        <f>E42+E43+E44+E45</f>
        <v>2419520.94</v>
      </c>
      <c r="F41" s="5">
        <f t="shared" si="0"/>
        <v>99.999956189693663</v>
      </c>
    </row>
    <row r="42" spans="1:6" ht="15.75" x14ac:dyDescent="0.25">
      <c r="A42" s="13"/>
      <c r="B42" s="13"/>
      <c r="C42" s="1">
        <v>3110</v>
      </c>
      <c r="D42" s="7">
        <v>2398956</v>
      </c>
      <c r="E42" s="7">
        <v>2398955</v>
      </c>
      <c r="F42" s="5">
        <f t="shared" si="0"/>
        <v>99.999958315200445</v>
      </c>
    </row>
    <row r="43" spans="1:6" ht="15.75" x14ac:dyDescent="0.25">
      <c r="A43" s="13"/>
      <c r="B43" s="13"/>
      <c r="C43" s="1">
        <v>4010</v>
      </c>
      <c r="D43" s="7">
        <v>17079</v>
      </c>
      <c r="E43" s="7">
        <v>17079</v>
      </c>
      <c r="F43" s="5">
        <f t="shared" si="0"/>
        <v>100</v>
      </c>
    </row>
    <row r="44" spans="1:6" ht="15.75" x14ac:dyDescent="0.25">
      <c r="A44" s="13"/>
      <c r="B44" s="13"/>
      <c r="C44" s="1">
        <v>4110</v>
      </c>
      <c r="D44" s="7">
        <v>3055</v>
      </c>
      <c r="E44" s="7">
        <v>3055</v>
      </c>
      <c r="F44" s="5">
        <f t="shared" si="0"/>
        <v>100</v>
      </c>
    </row>
    <row r="45" spans="1:6" ht="15.75" x14ac:dyDescent="0.25">
      <c r="A45" s="13"/>
      <c r="B45" s="13"/>
      <c r="C45" s="1">
        <v>4120</v>
      </c>
      <c r="D45" s="7">
        <v>432</v>
      </c>
      <c r="E45" s="7">
        <v>431.94</v>
      </c>
      <c r="F45" s="5">
        <f t="shared" si="0"/>
        <v>99.986111111111114</v>
      </c>
    </row>
    <row r="46" spans="1:6" ht="15.75" x14ac:dyDescent="0.25">
      <c r="A46" s="1"/>
      <c r="B46" s="1">
        <v>85502</v>
      </c>
      <c r="C46" s="1"/>
      <c r="D46" s="7">
        <f>D47+D48+D49+D50+D51+D52</f>
        <v>1155765</v>
      </c>
      <c r="E46" s="7">
        <f>E47+E48+E49+E50+E51+E52</f>
        <v>1144749.7500000002</v>
      </c>
      <c r="F46" s="5">
        <f t="shared" si="0"/>
        <v>99.046929955484046</v>
      </c>
    </row>
    <row r="47" spans="1:6" ht="15.75" x14ac:dyDescent="0.25">
      <c r="A47" s="13"/>
      <c r="B47" s="13"/>
      <c r="C47" s="1">
        <v>3110</v>
      </c>
      <c r="D47" s="7">
        <v>1121092</v>
      </c>
      <c r="E47" s="7">
        <v>1111991.82</v>
      </c>
      <c r="F47" s="5">
        <f t="shared" si="0"/>
        <v>99.188275360095346</v>
      </c>
    </row>
    <row r="48" spans="1:6" ht="15.75" x14ac:dyDescent="0.25">
      <c r="A48" s="13"/>
      <c r="B48" s="13"/>
      <c r="C48" s="1">
        <v>4010</v>
      </c>
      <c r="D48" s="7">
        <v>26208</v>
      </c>
      <c r="E48" s="7">
        <v>24459.58</v>
      </c>
      <c r="F48" s="5">
        <f t="shared" si="0"/>
        <v>93.328678266178272</v>
      </c>
    </row>
    <row r="49" spans="1:6" ht="15.75" x14ac:dyDescent="0.25">
      <c r="A49" s="13"/>
      <c r="B49" s="13"/>
      <c r="C49" s="1">
        <v>4110</v>
      </c>
      <c r="D49" s="7">
        <v>4506</v>
      </c>
      <c r="E49" s="7">
        <v>4339.3500000000004</v>
      </c>
      <c r="F49" s="5">
        <f t="shared" si="0"/>
        <v>96.301597869507333</v>
      </c>
    </row>
    <row r="50" spans="1:6" ht="15.75" x14ac:dyDescent="0.25">
      <c r="A50" s="13"/>
      <c r="B50" s="13"/>
      <c r="C50" s="1">
        <v>4120</v>
      </c>
      <c r="D50" s="7">
        <v>335</v>
      </c>
      <c r="E50" s="7">
        <v>335</v>
      </c>
      <c r="F50" s="5">
        <f t="shared" si="0"/>
        <v>100</v>
      </c>
    </row>
    <row r="51" spans="1:6" ht="15.75" x14ac:dyDescent="0.25">
      <c r="A51" s="8"/>
      <c r="B51" s="8"/>
      <c r="C51" s="8">
        <v>4170</v>
      </c>
      <c r="D51" s="7">
        <v>2500</v>
      </c>
      <c r="E51" s="7">
        <v>2500</v>
      </c>
      <c r="F51" s="5">
        <f t="shared" si="0"/>
        <v>100</v>
      </c>
    </row>
    <row r="52" spans="1:6" ht="15.75" x14ac:dyDescent="0.25">
      <c r="A52" s="1"/>
      <c r="B52" s="1"/>
      <c r="C52" s="1">
        <v>4300</v>
      </c>
      <c r="D52" s="7">
        <v>1124</v>
      </c>
      <c r="E52" s="7">
        <v>1124</v>
      </c>
      <c r="F52" s="5">
        <f t="shared" si="0"/>
        <v>100</v>
      </c>
    </row>
    <row r="53" spans="1:6" ht="15.75" x14ac:dyDescent="0.25">
      <c r="A53" s="1"/>
      <c r="B53" s="1">
        <v>85503</v>
      </c>
      <c r="C53" s="1"/>
      <c r="D53" s="7">
        <f>D54</f>
        <v>326</v>
      </c>
      <c r="E53" s="7">
        <f>E54</f>
        <v>324.02</v>
      </c>
      <c r="F53" s="5">
        <f t="shared" si="0"/>
        <v>99.392638036809814</v>
      </c>
    </row>
    <row r="54" spans="1:6" ht="15.75" x14ac:dyDescent="0.25">
      <c r="A54" s="8"/>
      <c r="B54" s="8"/>
      <c r="C54" s="1">
        <v>4210</v>
      </c>
      <c r="D54" s="7">
        <v>326</v>
      </c>
      <c r="E54" s="7">
        <v>324.02</v>
      </c>
      <c r="F54" s="5">
        <f t="shared" si="0"/>
        <v>99.392638036809814</v>
      </c>
    </row>
    <row r="55" spans="1:6" ht="15.75" x14ac:dyDescent="0.25">
      <c r="A55" s="1"/>
      <c r="B55" s="1">
        <v>85504</v>
      </c>
      <c r="C55" s="1"/>
      <c r="D55" s="7">
        <f>D56</f>
        <v>716</v>
      </c>
      <c r="E55" s="7">
        <f>E56</f>
        <v>715.86</v>
      </c>
      <c r="F55" s="5">
        <f t="shared" si="0"/>
        <v>99.980446927374302</v>
      </c>
    </row>
    <row r="56" spans="1:6" ht="15.75" x14ac:dyDescent="0.25">
      <c r="A56" s="8"/>
      <c r="B56" s="8"/>
      <c r="C56" s="1">
        <v>4300</v>
      </c>
      <c r="D56" s="7">
        <v>716</v>
      </c>
      <c r="E56" s="7">
        <v>715.86</v>
      </c>
      <c r="F56" s="5">
        <f t="shared" si="0"/>
        <v>99.980446927374302</v>
      </c>
    </row>
    <row r="57" spans="1:6" ht="15.75" x14ac:dyDescent="0.25">
      <c r="A57" s="1"/>
      <c r="B57" s="1">
        <v>85513</v>
      </c>
      <c r="C57" s="1"/>
      <c r="D57" s="7">
        <f>D58</f>
        <v>20617</v>
      </c>
      <c r="E57" s="7">
        <f>E58</f>
        <v>20393.28</v>
      </c>
      <c r="F57" s="5">
        <f t="shared" ref="F57:F59" si="1">E57/D57*100</f>
        <v>98.914876073143517</v>
      </c>
    </row>
    <row r="58" spans="1:6" ht="15.75" x14ac:dyDescent="0.25">
      <c r="A58" s="1"/>
      <c r="B58" s="1"/>
      <c r="C58" s="1">
        <v>4130</v>
      </c>
      <c r="D58" s="7">
        <v>20617</v>
      </c>
      <c r="E58" s="7">
        <v>20393.28</v>
      </c>
      <c r="F58" s="5">
        <f t="shared" si="1"/>
        <v>98.914876073143517</v>
      </c>
    </row>
    <row r="59" spans="1:6" ht="15.75" x14ac:dyDescent="0.25">
      <c r="A59" s="9" t="s">
        <v>7</v>
      </c>
      <c r="B59" s="9"/>
      <c r="C59" s="9"/>
      <c r="D59" s="4">
        <f>D6+D14+D25+D28+D32+D36+D40</f>
        <v>4480250.4399999995</v>
      </c>
      <c r="E59" s="4">
        <f>E6+E14+E25+E28+E32+E36+E40</f>
        <v>4468956.2700000005</v>
      </c>
      <c r="F59" s="5">
        <f t="shared" si="1"/>
        <v>99.747912083236159</v>
      </c>
    </row>
  </sheetData>
  <mergeCells count="17">
    <mergeCell ref="A59:C59"/>
    <mergeCell ref="A42:A45"/>
    <mergeCell ref="B42:B45"/>
    <mergeCell ref="A47:A50"/>
    <mergeCell ref="B47:B50"/>
    <mergeCell ref="H1:J2"/>
    <mergeCell ref="A38:A39"/>
    <mergeCell ref="B38:B39"/>
    <mergeCell ref="A30:A31"/>
    <mergeCell ref="B30:B31"/>
    <mergeCell ref="A34:A35"/>
    <mergeCell ref="B34:B35"/>
    <mergeCell ref="A3:F3"/>
    <mergeCell ref="A8:A13"/>
    <mergeCell ref="B8:B13"/>
    <mergeCell ref="A16:A18"/>
    <mergeCell ref="B16:B18"/>
  </mergeCells>
  <pageMargins left="0.70866141732283472" right="0.70866141732283472" top="0.35433070866141736" bottom="0.35433070866141736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Dochody</vt:lpstr>
      <vt:lpstr>Wydatki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Tadeusz Łyczewski</dc:creator>
  <cp:lastModifiedBy>Elżbieta Rapita</cp:lastModifiedBy>
  <cp:lastPrinted>2022-03-31T06:58:22Z</cp:lastPrinted>
  <dcterms:created xsi:type="dcterms:W3CDTF">2021-03-29T09:19:17Z</dcterms:created>
  <dcterms:modified xsi:type="dcterms:W3CDTF">2022-03-31T06:59:49Z</dcterms:modified>
</cp:coreProperties>
</file>