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pietrusiewicz\Desktop\BIP\BIP-wykonanie budżetu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Arkusz1!$A$1:$G$351</definedName>
    <definedName name="_xlnm.Print_Titles" localSheetId="0">Arkusz1!$4:$5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7" i="1" l="1"/>
  <c r="F347" i="1"/>
  <c r="F351" i="1" s="1"/>
  <c r="E348" i="1"/>
  <c r="F348" i="1"/>
  <c r="E351" i="1"/>
  <c r="E337" i="1"/>
  <c r="E344" i="1"/>
  <c r="E343" i="1"/>
  <c r="E342" i="1"/>
  <c r="E341" i="1"/>
  <c r="E340" i="1"/>
  <c r="E339" i="1"/>
  <c r="E338" i="1"/>
  <c r="F342" i="1"/>
  <c r="F341" i="1"/>
  <c r="F340" i="1"/>
  <c r="F339" i="1"/>
  <c r="F338" i="1"/>
  <c r="F337" i="1"/>
  <c r="F336" i="1"/>
  <c r="E336" i="1"/>
  <c r="E131" i="1"/>
  <c r="E130" i="1" s="1"/>
  <c r="F344" i="1"/>
  <c r="F343" i="1"/>
  <c r="G8" i="1"/>
  <c r="G10" i="1"/>
  <c r="G12" i="1"/>
  <c r="G13" i="1"/>
  <c r="G14" i="1"/>
  <c r="G15" i="1"/>
  <c r="G16" i="1"/>
  <c r="G17" i="1"/>
  <c r="G18" i="1"/>
  <c r="G21" i="1"/>
  <c r="G23" i="1"/>
  <c r="G24" i="1"/>
  <c r="G25" i="1"/>
  <c r="G26" i="1"/>
  <c r="G28" i="1"/>
  <c r="G31" i="1"/>
  <c r="G32" i="1"/>
  <c r="G33" i="1"/>
  <c r="G34" i="1"/>
  <c r="G37" i="1"/>
  <c r="G38" i="1"/>
  <c r="G39" i="1"/>
  <c r="G42" i="1"/>
  <c r="G44" i="1"/>
  <c r="G45" i="1"/>
  <c r="G46" i="1"/>
  <c r="G47" i="1"/>
  <c r="G48" i="1"/>
  <c r="G49" i="1"/>
  <c r="G52" i="1"/>
  <c r="G53" i="1"/>
  <c r="G54" i="1"/>
  <c r="G55" i="1"/>
  <c r="G56" i="1"/>
  <c r="G57" i="1"/>
  <c r="G58" i="1"/>
  <c r="G59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9" i="1"/>
  <c r="G91" i="1"/>
  <c r="G93" i="1"/>
  <c r="G94" i="1"/>
  <c r="G98" i="1"/>
  <c r="G100" i="1"/>
  <c r="G101" i="1"/>
  <c r="G102" i="1"/>
  <c r="G103" i="1"/>
  <c r="G104" i="1"/>
  <c r="G105" i="1"/>
  <c r="G109" i="1"/>
  <c r="G110" i="1"/>
  <c r="G111" i="1"/>
  <c r="G112" i="1"/>
  <c r="G113" i="1"/>
  <c r="G115" i="1"/>
  <c r="G116" i="1"/>
  <c r="G117" i="1"/>
  <c r="G118" i="1"/>
  <c r="G119" i="1"/>
  <c r="G120" i="1"/>
  <c r="G121" i="1"/>
  <c r="G123" i="1"/>
  <c r="G124" i="1"/>
  <c r="G126" i="1"/>
  <c r="G129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4" i="1"/>
  <c r="G155" i="1"/>
  <c r="G156" i="1"/>
  <c r="G157" i="1"/>
  <c r="G158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3" i="1"/>
  <c r="G185" i="1"/>
  <c r="G186" i="1"/>
  <c r="G187" i="1"/>
  <c r="G189" i="1"/>
  <c r="G192" i="1"/>
  <c r="G193" i="1"/>
  <c r="G195" i="1"/>
  <c r="G196" i="1"/>
  <c r="G197" i="1"/>
  <c r="G198" i="1"/>
  <c r="G200" i="1"/>
  <c r="G201" i="1"/>
  <c r="G202" i="1"/>
  <c r="G205" i="1"/>
  <c r="G207" i="1"/>
  <c r="G209" i="1"/>
  <c r="G211" i="1"/>
  <c r="G212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2" i="1"/>
  <c r="G234" i="1"/>
  <c r="G235" i="1"/>
  <c r="G236" i="1"/>
  <c r="G237" i="1"/>
  <c r="G238" i="1"/>
  <c r="G239" i="1"/>
  <c r="G240" i="1"/>
  <c r="G241" i="1"/>
  <c r="G243" i="1"/>
  <c r="G245" i="1"/>
  <c r="G246" i="1"/>
  <c r="G247" i="1"/>
  <c r="G248" i="1"/>
  <c r="G249" i="1"/>
  <c r="G250" i="1"/>
  <c r="G251" i="1"/>
  <c r="G254" i="1"/>
  <c r="G256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85" i="1"/>
  <c r="G286" i="1"/>
  <c r="G288" i="1"/>
  <c r="G289" i="1"/>
  <c r="G290" i="1"/>
  <c r="G291" i="1"/>
  <c r="G292" i="1"/>
  <c r="G293" i="1"/>
  <c r="G295" i="1"/>
  <c r="G297" i="1"/>
  <c r="G301" i="1"/>
  <c r="G303" i="1"/>
  <c r="G305" i="1"/>
  <c r="G306" i="1"/>
  <c r="G308" i="1"/>
  <c r="G310" i="1"/>
  <c r="G311" i="1"/>
  <c r="G312" i="1"/>
  <c r="G315" i="1"/>
  <c r="G316" i="1"/>
  <c r="G317" i="1"/>
  <c r="G318" i="1"/>
  <c r="G319" i="1"/>
  <c r="G320" i="1"/>
  <c r="G321" i="1"/>
  <c r="G322" i="1"/>
  <c r="G323" i="1"/>
  <c r="G325" i="1"/>
  <c r="G327" i="1"/>
  <c r="G328" i="1"/>
  <c r="G329" i="1"/>
  <c r="G332" i="1"/>
  <c r="G333" i="1"/>
  <c r="F331" i="1"/>
  <c r="F330" i="1" s="1"/>
  <c r="E331" i="1"/>
  <c r="E330" i="1" s="1"/>
  <c r="F326" i="1"/>
  <c r="E326" i="1"/>
  <c r="F324" i="1"/>
  <c r="E324" i="1"/>
  <c r="F314" i="1"/>
  <c r="E314" i="1"/>
  <c r="F309" i="1"/>
  <c r="E309" i="1"/>
  <c r="F307" i="1"/>
  <c r="E307" i="1"/>
  <c r="F304" i="1"/>
  <c r="E304" i="1"/>
  <c r="F302" i="1"/>
  <c r="E302" i="1"/>
  <c r="F300" i="1"/>
  <c r="E300" i="1"/>
  <c r="F296" i="1"/>
  <c r="E296" i="1"/>
  <c r="F294" i="1"/>
  <c r="E294" i="1"/>
  <c r="F287" i="1"/>
  <c r="E287" i="1"/>
  <c r="F283" i="1"/>
  <c r="E283" i="1"/>
  <c r="F270" i="1"/>
  <c r="E270" i="1"/>
  <c r="F258" i="1"/>
  <c r="E258" i="1"/>
  <c r="F255" i="1"/>
  <c r="E255" i="1"/>
  <c r="F253" i="1"/>
  <c r="E253" i="1"/>
  <c r="F244" i="1"/>
  <c r="E244" i="1"/>
  <c r="G244" i="1" s="1"/>
  <c r="F242" i="1"/>
  <c r="E242" i="1"/>
  <c r="F233" i="1"/>
  <c r="E233" i="1"/>
  <c r="F231" i="1"/>
  <c r="E231" i="1"/>
  <c r="F215" i="1"/>
  <c r="E215" i="1"/>
  <c r="F213" i="1"/>
  <c r="E213" i="1"/>
  <c r="F210" i="1"/>
  <c r="E210" i="1"/>
  <c r="F208" i="1"/>
  <c r="E208" i="1"/>
  <c r="F206" i="1"/>
  <c r="E206" i="1"/>
  <c r="F204" i="1"/>
  <c r="E204" i="1"/>
  <c r="F199" i="1"/>
  <c r="E199" i="1"/>
  <c r="F194" i="1"/>
  <c r="E194" i="1"/>
  <c r="E191" i="1"/>
  <c r="G191" i="1" s="1"/>
  <c r="F134" i="1"/>
  <c r="E134" i="1"/>
  <c r="F188" i="1"/>
  <c r="E188" i="1"/>
  <c r="F184" i="1"/>
  <c r="E184" i="1"/>
  <c r="F182" i="1"/>
  <c r="E182" i="1"/>
  <c r="F180" i="1"/>
  <c r="E180" i="1"/>
  <c r="F159" i="1"/>
  <c r="E159" i="1"/>
  <c r="F152" i="1"/>
  <c r="E152" i="1"/>
  <c r="F131" i="1"/>
  <c r="F130" i="1" s="1"/>
  <c r="F128" i="1"/>
  <c r="F127" i="1" s="1"/>
  <c r="E128" i="1"/>
  <c r="E127" i="1" s="1"/>
  <c r="F125" i="1"/>
  <c r="E125" i="1"/>
  <c r="F122" i="1"/>
  <c r="E122" i="1"/>
  <c r="F114" i="1"/>
  <c r="E114" i="1"/>
  <c r="F108" i="1"/>
  <c r="E108" i="1"/>
  <c r="F99" i="1"/>
  <c r="E99" i="1"/>
  <c r="F97" i="1"/>
  <c r="E97" i="1"/>
  <c r="F92" i="1"/>
  <c r="E92" i="1"/>
  <c r="F90" i="1"/>
  <c r="E90" i="1"/>
  <c r="F88" i="1"/>
  <c r="E88" i="1"/>
  <c r="F83" i="1"/>
  <c r="E83" i="1"/>
  <c r="F62" i="1"/>
  <c r="E62" i="1"/>
  <c r="F60" i="1"/>
  <c r="E60" i="1"/>
  <c r="F51" i="1"/>
  <c r="E51" i="1"/>
  <c r="F43" i="1"/>
  <c r="E43" i="1"/>
  <c r="F41" i="1"/>
  <c r="E41" i="1"/>
  <c r="F36" i="1"/>
  <c r="F35" i="1" s="1"/>
  <c r="E36" i="1"/>
  <c r="E35" i="1" s="1"/>
  <c r="F30" i="1"/>
  <c r="F29" i="1" s="1"/>
  <c r="E30" i="1"/>
  <c r="E29" i="1" s="1"/>
  <c r="F27" i="1"/>
  <c r="E27" i="1"/>
  <c r="F22" i="1"/>
  <c r="E22" i="1"/>
  <c r="F20" i="1"/>
  <c r="E20" i="1"/>
  <c r="F11" i="1"/>
  <c r="E11" i="1"/>
  <c r="F9" i="1"/>
  <c r="E9" i="1"/>
  <c r="F7" i="1"/>
  <c r="E7" i="1"/>
  <c r="G302" i="1" l="1"/>
  <c r="G130" i="1"/>
  <c r="G283" i="1"/>
  <c r="G88" i="1"/>
  <c r="G294" i="1"/>
  <c r="G114" i="1"/>
  <c r="G41" i="1"/>
  <c r="G194" i="1"/>
  <c r="G127" i="1"/>
  <c r="G326" i="1"/>
  <c r="G314" i="1"/>
  <c r="G182" i="1"/>
  <c r="G122" i="1"/>
  <c r="G51" i="1"/>
  <c r="G199" i="1"/>
  <c r="G27" i="1"/>
  <c r="G270" i="1"/>
  <c r="G215" i="1"/>
  <c r="G7" i="1"/>
  <c r="G29" i="1"/>
  <c r="G62" i="1"/>
  <c r="G99" i="1"/>
  <c r="G188" i="1"/>
  <c r="G208" i="1"/>
  <c r="G125" i="1"/>
  <c r="G180" i="1"/>
  <c r="G255" i="1"/>
  <c r="G134" i="1"/>
  <c r="G210" i="1"/>
  <c r="G307" i="1"/>
  <c r="G253" i="1"/>
  <c r="G242" i="1"/>
  <c r="G304" i="1"/>
  <c r="G330" i="1"/>
  <c r="G35" i="1"/>
  <c r="G331" i="1"/>
  <c r="G152" i="1"/>
  <c r="G213" i="1"/>
  <c r="G309" i="1"/>
  <c r="G9" i="1"/>
  <c r="G287" i="1"/>
  <c r="G296" i="1"/>
  <c r="G92" i="1"/>
  <c r="G11" i="1"/>
  <c r="G43" i="1"/>
  <c r="G204" i="1"/>
  <c r="G231" i="1"/>
  <c r="G258" i="1"/>
  <c r="G300" i="1"/>
  <c r="G324" i="1"/>
  <c r="G83" i="1"/>
  <c r="G159" i="1"/>
  <c r="G90" i="1"/>
  <c r="G22" i="1"/>
  <c r="G60" i="1"/>
  <c r="G97" i="1"/>
  <c r="G184" i="1"/>
  <c r="G108" i="1"/>
  <c r="G20" i="1"/>
  <c r="G206" i="1"/>
  <c r="G233" i="1"/>
  <c r="G36" i="1"/>
  <c r="E313" i="1"/>
  <c r="F313" i="1"/>
  <c r="G313" i="1" s="1"/>
  <c r="G128" i="1"/>
  <c r="G30" i="1"/>
  <c r="E298" i="1"/>
  <c r="F190" i="1"/>
  <c r="F298" i="1"/>
  <c r="E257" i="1"/>
  <c r="F257" i="1"/>
  <c r="G257" i="1" s="1"/>
  <c r="F252" i="1"/>
  <c r="E252" i="1"/>
  <c r="E203" i="1"/>
  <c r="F203" i="1"/>
  <c r="G203" i="1" s="1"/>
  <c r="E190" i="1"/>
  <c r="F133" i="1"/>
  <c r="E133" i="1"/>
  <c r="F95" i="1"/>
  <c r="E95" i="1"/>
  <c r="F106" i="1"/>
  <c r="E106" i="1"/>
  <c r="E50" i="1"/>
  <c r="F50" i="1"/>
  <c r="G50" i="1" s="1"/>
  <c r="E40" i="1"/>
  <c r="F40" i="1"/>
  <c r="F19" i="1"/>
  <c r="E19" i="1"/>
  <c r="E6" i="1"/>
  <c r="F6" i="1"/>
  <c r="G298" i="1" l="1"/>
  <c r="G40" i="1"/>
  <c r="G106" i="1"/>
  <c r="G252" i="1"/>
  <c r="G190" i="1"/>
  <c r="F334" i="1"/>
  <c r="G6" i="1"/>
  <c r="E334" i="1"/>
  <c r="G19" i="1"/>
  <c r="G95" i="1"/>
  <c r="G133" i="1"/>
  <c r="G334" i="1" l="1"/>
</calcChain>
</file>

<file path=xl/sharedStrings.xml><?xml version="1.0" encoding="utf-8"?>
<sst xmlns="http://schemas.openxmlformats.org/spreadsheetml/2006/main" count="358" uniqueCount="148">
  <si>
    <t>Dział</t>
  </si>
  <si>
    <t>Rozdział</t>
  </si>
  <si>
    <t>§</t>
  </si>
  <si>
    <t>Wyszczególnienie</t>
  </si>
  <si>
    <t>Plan</t>
  </si>
  <si>
    <t>Wykonanie</t>
  </si>
  <si>
    <t>%                       wyk.</t>
  </si>
  <si>
    <t>ROLNICTWO I ŁOWIECTWO</t>
  </si>
  <si>
    <t>Infrastr. wodociągowa i sanitacyjna wsi</t>
  </si>
  <si>
    <t>Zakup energii</t>
  </si>
  <si>
    <t>Zakup usług pozostałych</t>
  </si>
  <si>
    <t>Izby rolnicze</t>
  </si>
  <si>
    <t>Wpłaty na rzecz izby rolniczej</t>
  </si>
  <si>
    <t>Pozostała działalność</t>
  </si>
  <si>
    <t>Wynagrodzenia osobowe pracowników</t>
  </si>
  <si>
    <t>Składki na ubezpieczenia społeczne</t>
  </si>
  <si>
    <t>Składki na Fundusz Pracy</t>
  </si>
  <si>
    <t>Zakup materiałów i wyposażenia</t>
  </si>
  <si>
    <t>Różne opłaty i składki</t>
  </si>
  <si>
    <t>TRANSPORT I ŁĄCZNOŚĆ</t>
  </si>
  <si>
    <t>Drogi publiczne gminne</t>
  </si>
  <si>
    <t>Zakup usług remontowych</t>
  </si>
  <si>
    <t>Wydatki inwestycyjne jednostek budżet.</t>
  </si>
  <si>
    <t>Działalność funduszu dróg smorządowych</t>
  </si>
  <si>
    <t>TURYSTYKA</t>
  </si>
  <si>
    <t>Zadania w zakresie upowszechniania turystyki</t>
  </si>
  <si>
    <t>GOSPODARKA MIESZKANIOWA</t>
  </si>
  <si>
    <t>Gospodarka gruntami i nieruchomość.</t>
  </si>
  <si>
    <t>DZIAŁALNOŚĆ USŁUGOWA</t>
  </si>
  <si>
    <t>Plany zagospodarowania przestrzennego</t>
  </si>
  <si>
    <t>Cmentarze</t>
  </si>
  <si>
    <t>Opłaty na rzecz budżetów jst</t>
  </si>
  <si>
    <t>ADMINISTRACJA PUBLICZNA</t>
  </si>
  <si>
    <t>Urzędy wojewódzkie</t>
  </si>
  <si>
    <t>Dodatkowe wynagrodzenie roczne</t>
  </si>
  <si>
    <t>Odpisy na ZF ŚS</t>
  </si>
  <si>
    <t>Szkolenia pracowników</t>
  </si>
  <si>
    <t>Rada Gminy</t>
  </si>
  <si>
    <t>Różne wydatki na rzecz osób fizycznych</t>
  </si>
  <si>
    <t>Urząd Gminy</t>
  </si>
  <si>
    <t>Dotacje cel. z budżetu jst., udzielone w trybie art. 221 ustawy na finan. lub dofin. zadań zleconych do realizacji organiz.</t>
  </si>
  <si>
    <t>Wydatki osobowe nie zalicz.do wynagr.</t>
  </si>
  <si>
    <t>Wynagrodzenia bezosobowe</t>
  </si>
  <si>
    <t>Zakup usług zdrowotnych</t>
  </si>
  <si>
    <t>Opłaty z tyt. zak. usług telekomunikacyj.</t>
  </si>
  <si>
    <t>Podróże służbowe krajowe</t>
  </si>
  <si>
    <t>Odpisy na ZFŚS</t>
  </si>
  <si>
    <t>Promocja jednostek samorządu terytor.</t>
  </si>
  <si>
    <t>Różne wydatki na rzecz osób fizycz.</t>
  </si>
  <si>
    <t>Wynagrodzenia agencyjno-prowizyjne</t>
  </si>
  <si>
    <t>URZĘDY NACZEL.ORGANÓW WŁADZY PAŃSTW.KONTROLI I</t>
  </si>
  <si>
    <t>OCHRONY PRAWA ORAZ  SĄD.</t>
  </si>
  <si>
    <t>Urzędy naczelnych organów władzy</t>
  </si>
  <si>
    <t>Krajowe podróże służbowe</t>
  </si>
  <si>
    <t>BEZPIECZEŃSTWO PUBLICZNE I</t>
  </si>
  <si>
    <t>OCHRONA PRZECIWPOŻAROWA</t>
  </si>
  <si>
    <t>Ochotnicze straże pożarne</t>
  </si>
  <si>
    <t>Obrona cywilna</t>
  </si>
  <si>
    <t>Zarządzanie kryzysowe</t>
  </si>
  <si>
    <t>OBSŁUGA DŁUGU PUBLICZNEGO</t>
  </si>
  <si>
    <t>Obsługa kredytów i pożyczek jednostek samorządu terytorialnego</t>
  </si>
  <si>
    <t>RÓŻNE ROZLICZENIA</t>
  </si>
  <si>
    <t>Rezerwy ogólne i celowe</t>
  </si>
  <si>
    <t>Rezerwa na zarządzanie kryzysowe</t>
  </si>
  <si>
    <t>OŚWIATA I WYCHOWANIE</t>
  </si>
  <si>
    <t>Szkoły podstawowe</t>
  </si>
  <si>
    <t>Wydatki osobowe nie zalicz. do wynagr.</t>
  </si>
  <si>
    <t>Zakup pomocy nauk. dydak. i książek</t>
  </si>
  <si>
    <t xml:space="preserve"> Zakup usług zdrowotnych</t>
  </si>
  <si>
    <t>Opłaty z tyt. zakupu usług telekomunik.</t>
  </si>
  <si>
    <t>Oddziały przedszkolne w szkołach podst.</t>
  </si>
  <si>
    <t>Przedszkola</t>
  </si>
  <si>
    <t>Zakup usług przez jst od innych jst</t>
  </si>
  <si>
    <t>Opłaty z tyt. zakupu usług telekom unik.</t>
  </si>
  <si>
    <t>Dowożenie uczniów do szkół</t>
  </si>
  <si>
    <t>Dokształcanie i doskonalenie nauczyc.</t>
  </si>
  <si>
    <t>Zapewnienie uczniom prawa do bezpłatnego dostępu do podręczników</t>
  </si>
  <si>
    <t>Zakup pomocy naukowych dyd. i książek</t>
  </si>
  <si>
    <t>OCHRONA ZDROWIA</t>
  </si>
  <si>
    <t>Zwalczanie narkomanii</t>
  </si>
  <si>
    <t>Przeciwdziałanie alkoholizmowi</t>
  </si>
  <si>
    <t>POMOC SPOŁECZNA</t>
  </si>
  <si>
    <t>Domy pomocy społecznej</t>
  </si>
  <si>
    <t>Składki na ubezpieczenie zdrowotne</t>
  </si>
  <si>
    <t>Zasiłki okresowe, celowe i pomoc w nat.</t>
  </si>
  <si>
    <t>Świadczenia społeczne</t>
  </si>
  <si>
    <t>Dodatki mieszkaniowe</t>
  </si>
  <si>
    <t>Zakup usług materialnych</t>
  </si>
  <si>
    <t>Zasiłki stałe</t>
  </si>
  <si>
    <t>Ośrodek pomocy społecznej</t>
  </si>
  <si>
    <t>Zakup  energii</t>
  </si>
  <si>
    <t>Jednostki specjalist. poradnictwa, mieszk. chronione i ośrodki interwencji kryzys.</t>
  </si>
  <si>
    <t>Usługi opiekuńcze i specjalistyczne usługi opiekuńcze</t>
  </si>
  <si>
    <t>Pomoc w zakresie dożywiania</t>
  </si>
  <si>
    <t>EDUKACYJNA OPIEKA WYCHOWAWCZA</t>
  </si>
  <si>
    <t>Pomoc materialna dla uczniów o charakterze socjalnym</t>
  </si>
  <si>
    <t>Stypendia dla uczniów</t>
  </si>
  <si>
    <t>Pomoc materialna dla uczniów o charakterze motywacyjnym</t>
  </si>
  <si>
    <t>RODZINA</t>
  </si>
  <si>
    <t>Świadczenie wychowawcze</t>
  </si>
  <si>
    <t>Odpis na ZFŚS</t>
  </si>
  <si>
    <t>Świadczenia rodzinne, świadczenia z FA oraz składki na ubezpieczenia</t>
  </si>
  <si>
    <t>Karta Dużej Rodziny</t>
  </si>
  <si>
    <t>Wspieranie rodziny</t>
  </si>
  <si>
    <t>Świadczenia spoleczne</t>
  </si>
  <si>
    <t>Rodziny zstępcze</t>
  </si>
  <si>
    <t>GOSPODARKA KOMUNALNA I</t>
  </si>
  <si>
    <t>OCHRONA ŚRODOWISKA</t>
  </si>
  <si>
    <t>Gospodarka odpadami</t>
  </si>
  <si>
    <t>Oczyszczanie miast i wsi</t>
  </si>
  <si>
    <t>Oświetlenie ulic</t>
  </si>
  <si>
    <t>Ośrodek kultury</t>
  </si>
  <si>
    <t>Biblioteka</t>
  </si>
  <si>
    <t>KULTURA FIZYCZNA I SPORT</t>
  </si>
  <si>
    <t>OGÓŁEM WYDATKI</t>
  </si>
  <si>
    <t>w tym:</t>
  </si>
  <si>
    <t>a) wydatki bieżące, w tym:</t>
  </si>
  <si>
    <t xml:space="preserve">   - wynagrodz. i składki od nich nalicz.</t>
  </si>
  <si>
    <t xml:space="preserve">   - wydatki związ. z realiz. zadań stat.    </t>
  </si>
  <si>
    <t xml:space="preserve">   - dotacje na zadania bieżące</t>
  </si>
  <si>
    <t xml:space="preserve">   - świadczenia na rzecz osób fizycznych          </t>
  </si>
  <si>
    <t xml:space="preserve">   - wydatki na obsługę długu</t>
  </si>
  <si>
    <t>b) wydatki majątkowe, z tego:</t>
  </si>
  <si>
    <t>010</t>
  </si>
  <si>
    <t>01010</t>
  </si>
  <si>
    <t>01030</t>
  </si>
  <si>
    <t>01095</t>
  </si>
  <si>
    <t>z wykonania budżetu Gminy Budry za  2020 r.</t>
  </si>
  <si>
    <t>Załącznik nr 2 do sprawozdania</t>
  </si>
  <si>
    <t>Wydatki na zakupy inwestycyjne</t>
  </si>
  <si>
    <t>Drogi publiczne powiatowe</t>
  </si>
  <si>
    <t>Dotacja celowa na pomoc finansową udzielaną między jednostkami samorządu terytorialnego na dofinansowanie własnych zadań inwestycyjnych i zakupów inwestycyjnych</t>
  </si>
  <si>
    <t>Opłaty na rzecz budżetów JST</t>
  </si>
  <si>
    <t>Wydatki osob. niezaliczone do wynagrodzeń</t>
  </si>
  <si>
    <t>Wynagr.osobowe pracwowników</t>
  </si>
  <si>
    <t>Spis powszechny i inne</t>
  </si>
  <si>
    <t>Składki na ubezpieczenie społeczne</t>
  </si>
  <si>
    <t>Centrum Projektów Polska Cyfrowa</t>
  </si>
  <si>
    <t>Wybory Prezydenta Rzeczypospolitej Polskiej</t>
  </si>
  <si>
    <t>Wpł. jednostek na państwowy fundusz celowy na finansowanie lub dofinansowanie zadań inwestycyjnych</t>
  </si>
  <si>
    <t>Odsetki od samorz. papierów wartościowych lub zaciągniętych przez jednostkę samorządu terytorialnego kredytów i pożyczek</t>
  </si>
  <si>
    <t>Dotacja podmiotowa z budżetu dlasamorządowej instytucji kultury</t>
  </si>
  <si>
    <t>KULTURA I OCHRONA DZIEDZICTWA NARODOWEGO</t>
  </si>
  <si>
    <t xml:space="preserve">   - wydatki na programy finansowane z     udziałem środków UE  </t>
  </si>
  <si>
    <t xml:space="preserve">   - na programy finansowane z udziałem     środków UE</t>
  </si>
  <si>
    <t>x</t>
  </si>
  <si>
    <t>X</t>
  </si>
  <si>
    <t>WYKONANIE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</si>
</sst>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4" fontId="3" fillId="2" borderId="1" xfId="1" applyFont="1" applyFill="1" applyBorder="1" applyAlignment="1">
      <alignment horizontal="right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7" fillId="8" borderId="0" xfId="0" applyFont="1" applyFill="1"/>
    <xf numFmtId="0" fontId="0" fillId="8" borderId="0" xfId="0" applyFill="1"/>
    <xf numFmtId="0" fontId="0" fillId="9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right" vertical="center" wrapText="1"/>
    </xf>
    <xf numFmtId="164" fontId="5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164" fontId="4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2" borderId="0" xfId="0" applyFill="1"/>
    <xf numFmtId="43" fontId="0" fillId="2" borderId="0" xfId="0" applyNumberFormat="1" applyFill="1"/>
    <xf numFmtId="0" fontId="8" fillId="0" borderId="2" xfId="0" applyFont="1" applyBorder="1" applyAlignment="1">
      <alignment horizontal="center" wrapText="1"/>
    </xf>
    <xf numFmtId="0" fontId="0" fillId="0" borderId="0" xfId="0" applyFill="1"/>
    <xf numFmtId="0" fontId="7" fillId="0" borderId="0" xfId="0" applyFont="1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L351"/>
  <sheetViews>
    <sheetView tabSelected="1" topLeftCell="B1" zoomScaleNormal="100" zoomScaleSheetLayoutView="112" workbookViewId="0">
      <selection activeCell="L52" sqref="L52"/>
    </sheetView>
  </sheetViews>
  <sheetFormatPr defaultRowHeight="15" x14ac:dyDescent="0.25"/>
  <cols>
    <col min="1" max="1" width="5.85546875" customWidth="1"/>
    <col min="2" max="2" width="8" customWidth="1"/>
    <col min="3" max="3" width="7" customWidth="1"/>
    <col min="4" max="4" width="35.5703125" customWidth="1"/>
    <col min="5" max="5" width="16.5703125" customWidth="1"/>
    <col min="6" max="6" width="15.5703125" customWidth="1"/>
    <col min="7" max="7" width="9.42578125" customWidth="1"/>
    <col min="8" max="662" width="9.140625" style="31"/>
  </cols>
  <sheetData>
    <row r="1" spans="1:662" x14ac:dyDescent="0.25">
      <c r="A1" s="1"/>
      <c r="B1" s="1"/>
      <c r="C1" s="1"/>
      <c r="D1" s="1"/>
      <c r="E1" s="1"/>
      <c r="F1" s="1"/>
      <c r="G1" s="2" t="s">
        <v>128</v>
      </c>
    </row>
    <row r="2" spans="1:662" x14ac:dyDescent="0.25">
      <c r="A2" s="1"/>
      <c r="B2" s="1"/>
      <c r="C2" s="1"/>
      <c r="D2" s="1"/>
      <c r="E2" s="1"/>
      <c r="F2" s="1"/>
      <c r="G2" s="2" t="s">
        <v>127</v>
      </c>
    </row>
    <row r="3" spans="1:662" x14ac:dyDescent="0.25">
      <c r="A3" s="30" t="s">
        <v>147</v>
      </c>
      <c r="B3" s="30"/>
      <c r="C3" s="30"/>
      <c r="D3" s="30"/>
      <c r="E3" s="30"/>
      <c r="F3" s="30"/>
      <c r="G3" s="30"/>
    </row>
    <row r="4" spans="1:662" ht="32.25" customHeight="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</row>
    <row r="5" spans="1:662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</row>
    <row r="6" spans="1:662" x14ac:dyDescent="0.25">
      <c r="A6" s="13" t="s">
        <v>123</v>
      </c>
      <c r="B6" s="14"/>
      <c r="C6" s="14"/>
      <c r="D6" s="14" t="s">
        <v>7</v>
      </c>
      <c r="E6" s="15">
        <f>E7+E9+E11</f>
        <v>855429.04</v>
      </c>
      <c r="F6" s="15">
        <f>F7+F9+F11</f>
        <v>838338.77</v>
      </c>
      <c r="G6" s="15">
        <f>F6/E6*100</f>
        <v>98.002140539909661</v>
      </c>
    </row>
    <row r="7" spans="1:662" x14ac:dyDescent="0.25">
      <c r="A7" s="16"/>
      <c r="B7" s="17" t="s">
        <v>124</v>
      </c>
      <c r="C7" s="18"/>
      <c r="D7" s="18" t="s">
        <v>8</v>
      </c>
      <c r="E7" s="3">
        <f>E8</f>
        <v>24000</v>
      </c>
      <c r="F7" s="3">
        <f>F8</f>
        <v>7692.94</v>
      </c>
      <c r="G7" s="15">
        <f t="shared" ref="G7:G70" si="0">F7/E7*100</f>
        <v>32.053916666666666</v>
      </c>
    </row>
    <row r="8" spans="1:662" s="5" customFormat="1" x14ac:dyDescent="0.25">
      <c r="A8" s="16"/>
      <c r="B8" s="16"/>
      <c r="C8" s="18">
        <v>4300</v>
      </c>
      <c r="D8" s="18" t="s">
        <v>10</v>
      </c>
      <c r="E8" s="3">
        <v>24000</v>
      </c>
      <c r="F8" s="3">
        <v>7692.94</v>
      </c>
      <c r="G8" s="15">
        <f t="shared" si="0"/>
        <v>32.053916666666666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</row>
    <row r="9" spans="1:662" x14ac:dyDescent="0.25">
      <c r="A9" s="16"/>
      <c r="B9" s="17" t="s">
        <v>125</v>
      </c>
      <c r="C9" s="18"/>
      <c r="D9" s="18" t="s">
        <v>11</v>
      </c>
      <c r="E9" s="3">
        <f>E10</f>
        <v>24600</v>
      </c>
      <c r="F9" s="3">
        <f>F10</f>
        <v>23816.79</v>
      </c>
      <c r="G9" s="15">
        <f t="shared" si="0"/>
        <v>96.816219512195119</v>
      </c>
    </row>
    <row r="10" spans="1:662" s="5" customFormat="1" x14ac:dyDescent="0.25">
      <c r="A10" s="16"/>
      <c r="B10" s="16"/>
      <c r="C10" s="18">
        <v>2850</v>
      </c>
      <c r="D10" s="18" t="s">
        <v>12</v>
      </c>
      <c r="E10" s="3">
        <v>24600</v>
      </c>
      <c r="F10" s="3">
        <v>23816.79</v>
      </c>
      <c r="G10" s="15">
        <f t="shared" si="0"/>
        <v>96.816219512195119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1"/>
      <c r="QQ10" s="31"/>
      <c r="QR10" s="31"/>
      <c r="QS10" s="31"/>
      <c r="QT10" s="31"/>
      <c r="QU10" s="31"/>
      <c r="QV10" s="31"/>
      <c r="QW10" s="31"/>
      <c r="QX10" s="31"/>
      <c r="QY10" s="31"/>
      <c r="QZ10" s="31"/>
      <c r="RA10" s="31"/>
      <c r="RB10" s="31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  <c r="TE10" s="31"/>
      <c r="TF10" s="31"/>
      <c r="TG10" s="31"/>
      <c r="TH10" s="31"/>
      <c r="TI10" s="31"/>
      <c r="TJ10" s="31"/>
      <c r="TK10" s="31"/>
      <c r="TL10" s="31"/>
      <c r="TM10" s="31"/>
      <c r="TN10" s="31"/>
      <c r="TO10" s="31"/>
      <c r="TP10" s="31"/>
      <c r="TQ10" s="31"/>
      <c r="TR10" s="31"/>
      <c r="TS10" s="31"/>
      <c r="TT10" s="31"/>
      <c r="TU10" s="31"/>
      <c r="TV10" s="31"/>
      <c r="TW10" s="31"/>
      <c r="TX10" s="31"/>
      <c r="TY10" s="31"/>
      <c r="TZ10" s="31"/>
      <c r="UA10" s="31"/>
      <c r="UB10" s="31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</row>
    <row r="11" spans="1:662" x14ac:dyDescent="0.25">
      <c r="A11" s="16"/>
      <c r="B11" s="17" t="s">
        <v>126</v>
      </c>
      <c r="C11" s="18"/>
      <c r="D11" s="18" t="s">
        <v>13</v>
      </c>
      <c r="E11" s="3">
        <f>E12+E13+E14+E15+E16+E17+E18</f>
        <v>806829.04</v>
      </c>
      <c r="F11" s="3">
        <f>F12+F13+F14+F15+F16+F17+F18</f>
        <v>806829.04</v>
      </c>
      <c r="G11" s="15">
        <f t="shared" si="0"/>
        <v>100</v>
      </c>
    </row>
    <row r="12" spans="1:662" s="4" customFormat="1" x14ac:dyDescent="0.25">
      <c r="A12" s="16"/>
      <c r="B12" s="16"/>
      <c r="C12" s="18">
        <v>4010</v>
      </c>
      <c r="D12" s="18" t="s">
        <v>14</v>
      </c>
      <c r="E12" s="3">
        <v>7000</v>
      </c>
      <c r="F12" s="3">
        <v>7000</v>
      </c>
      <c r="G12" s="15">
        <f t="shared" si="0"/>
        <v>100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</row>
    <row r="13" spans="1:662" s="4" customFormat="1" x14ac:dyDescent="0.25">
      <c r="A13" s="16"/>
      <c r="B13" s="16"/>
      <c r="C13" s="18">
        <v>4110</v>
      </c>
      <c r="D13" s="18" t="s">
        <v>15</v>
      </c>
      <c r="E13" s="3">
        <v>1203.3</v>
      </c>
      <c r="F13" s="3">
        <v>1203.3</v>
      </c>
      <c r="G13" s="15">
        <f t="shared" si="0"/>
        <v>100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</row>
    <row r="14" spans="1:662" s="4" customFormat="1" x14ac:dyDescent="0.25">
      <c r="A14" s="16"/>
      <c r="B14" s="16"/>
      <c r="C14" s="18">
        <v>4120</v>
      </c>
      <c r="D14" s="18" t="s">
        <v>16</v>
      </c>
      <c r="E14" s="3">
        <v>171.5</v>
      </c>
      <c r="F14" s="3">
        <v>171.5</v>
      </c>
      <c r="G14" s="15">
        <f t="shared" si="0"/>
        <v>100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</row>
    <row r="15" spans="1:662" s="5" customFormat="1" x14ac:dyDescent="0.25">
      <c r="A15" s="16"/>
      <c r="B15" s="16"/>
      <c r="C15" s="18">
        <v>4210</v>
      </c>
      <c r="D15" s="18" t="s">
        <v>17</v>
      </c>
      <c r="E15" s="3">
        <v>2515.9699999999998</v>
      </c>
      <c r="F15" s="3">
        <v>2515.9699999999998</v>
      </c>
      <c r="G15" s="15">
        <f t="shared" si="0"/>
        <v>100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</row>
    <row r="16" spans="1:662" s="5" customFormat="1" x14ac:dyDescent="0.25">
      <c r="A16" s="16"/>
      <c r="B16" s="16"/>
      <c r="C16" s="18">
        <v>4300</v>
      </c>
      <c r="D16" s="18" t="s">
        <v>10</v>
      </c>
      <c r="E16" s="3">
        <v>4775.4799999999996</v>
      </c>
      <c r="F16" s="3">
        <v>4775.4799999999996</v>
      </c>
      <c r="G16" s="15">
        <f t="shared" si="0"/>
        <v>100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</row>
    <row r="17" spans="1:662" s="5" customFormat="1" x14ac:dyDescent="0.25">
      <c r="A17" s="16"/>
      <c r="B17" s="16"/>
      <c r="C17" s="18">
        <v>4430</v>
      </c>
      <c r="D17" s="18" t="s">
        <v>18</v>
      </c>
      <c r="E17" s="3">
        <v>783312.79</v>
      </c>
      <c r="F17" s="3">
        <v>783312.79</v>
      </c>
      <c r="G17" s="15">
        <f t="shared" si="0"/>
        <v>100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</row>
    <row r="18" spans="1:662" s="11" customFormat="1" x14ac:dyDescent="0.25">
      <c r="A18" s="16"/>
      <c r="B18" s="16"/>
      <c r="C18" s="18">
        <v>6060</v>
      </c>
      <c r="D18" s="18" t="s">
        <v>129</v>
      </c>
      <c r="E18" s="3">
        <v>7850</v>
      </c>
      <c r="F18" s="3">
        <v>7850</v>
      </c>
      <c r="G18" s="15">
        <f t="shared" si="0"/>
        <v>100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</row>
    <row r="19" spans="1:662" x14ac:dyDescent="0.25">
      <c r="A19" s="19">
        <v>600</v>
      </c>
      <c r="B19" s="19"/>
      <c r="C19" s="14"/>
      <c r="D19" s="14" t="s">
        <v>19</v>
      </c>
      <c r="E19" s="15">
        <f>E20+E22+E27</f>
        <v>976023.51</v>
      </c>
      <c r="F19" s="15">
        <f>F20+F22+F27</f>
        <v>964405.38</v>
      </c>
      <c r="G19" s="15">
        <f t="shared" si="0"/>
        <v>98.809646501240536</v>
      </c>
    </row>
    <row r="20" spans="1:662" x14ac:dyDescent="0.25">
      <c r="A20" s="19"/>
      <c r="B20" s="16">
        <v>60014</v>
      </c>
      <c r="C20" s="14"/>
      <c r="D20" s="18" t="s">
        <v>130</v>
      </c>
      <c r="E20" s="3">
        <f>E21</f>
        <v>9538</v>
      </c>
      <c r="F20" s="3">
        <f>F21</f>
        <v>9537.5</v>
      </c>
      <c r="G20" s="15">
        <f t="shared" si="0"/>
        <v>99.994757810861813</v>
      </c>
    </row>
    <row r="21" spans="1:662" s="11" customFormat="1" ht="63.75" x14ac:dyDescent="0.25">
      <c r="A21" s="19"/>
      <c r="B21" s="19"/>
      <c r="C21" s="18">
        <v>6300</v>
      </c>
      <c r="D21" s="18" t="s">
        <v>131</v>
      </c>
      <c r="E21" s="3">
        <v>9538</v>
      </c>
      <c r="F21" s="3">
        <v>9537.5</v>
      </c>
      <c r="G21" s="15">
        <f t="shared" si="0"/>
        <v>99.994757810861813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</row>
    <row r="22" spans="1:662" x14ac:dyDescent="0.25">
      <c r="A22" s="16"/>
      <c r="B22" s="16">
        <v>60016</v>
      </c>
      <c r="C22" s="18"/>
      <c r="D22" s="18" t="s">
        <v>20</v>
      </c>
      <c r="E22" s="3">
        <f>E23+E24+E25+E26</f>
        <v>368987.51</v>
      </c>
      <c r="F22" s="3">
        <f>F23+F24+F25+F26</f>
        <v>357371.14</v>
      </c>
      <c r="G22" s="15">
        <f t="shared" si="0"/>
        <v>96.85182568916764</v>
      </c>
    </row>
    <row r="23" spans="1:662" s="5" customFormat="1" x14ac:dyDescent="0.25">
      <c r="A23" s="16"/>
      <c r="B23" s="16"/>
      <c r="C23" s="18">
        <v>4210</v>
      </c>
      <c r="D23" s="18" t="s">
        <v>17</v>
      </c>
      <c r="E23" s="3">
        <v>4000</v>
      </c>
      <c r="F23" s="3">
        <v>3797.01</v>
      </c>
      <c r="G23" s="15">
        <f t="shared" si="0"/>
        <v>94.925250000000005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</row>
    <row r="24" spans="1:662" s="5" customFormat="1" x14ac:dyDescent="0.25">
      <c r="A24" s="16"/>
      <c r="B24" s="16"/>
      <c r="C24" s="18">
        <v>4270</v>
      </c>
      <c r="D24" s="18" t="s">
        <v>21</v>
      </c>
      <c r="E24" s="3">
        <v>192556.51</v>
      </c>
      <c r="F24" s="3">
        <v>181160.92</v>
      </c>
      <c r="G24" s="15">
        <f t="shared" si="0"/>
        <v>94.081950280465719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</row>
    <row r="25" spans="1:662" s="5" customFormat="1" x14ac:dyDescent="0.25">
      <c r="A25" s="16"/>
      <c r="B25" s="16"/>
      <c r="C25" s="18">
        <v>4300</v>
      </c>
      <c r="D25" s="18" t="s">
        <v>10</v>
      </c>
      <c r="E25" s="3">
        <v>48000</v>
      </c>
      <c r="F25" s="3">
        <v>47983.19</v>
      </c>
      <c r="G25" s="15">
        <f t="shared" si="0"/>
        <v>99.964979166666666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</row>
    <row r="26" spans="1:662" s="11" customFormat="1" x14ac:dyDescent="0.25">
      <c r="A26" s="16"/>
      <c r="B26" s="16"/>
      <c r="C26" s="18">
        <v>6050</v>
      </c>
      <c r="D26" s="18" t="s">
        <v>22</v>
      </c>
      <c r="E26" s="3">
        <v>124431</v>
      </c>
      <c r="F26" s="3">
        <v>124430.02</v>
      </c>
      <c r="G26" s="15">
        <f t="shared" si="0"/>
        <v>99.999212414912691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</row>
    <row r="27" spans="1:662" x14ac:dyDescent="0.25">
      <c r="A27" s="16"/>
      <c r="B27" s="16">
        <v>60018</v>
      </c>
      <c r="C27" s="18"/>
      <c r="D27" s="18" t="s">
        <v>23</v>
      </c>
      <c r="E27" s="3">
        <f>E28</f>
        <v>597498</v>
      </c>
      <c r="F27" s="3">
        <f>F28</f>
        <v>597496.74</v>
      </c>
      <c r="G27" s="15">
        <f t="shared" si="0"/>
        <v>99.999789120633039</v>
      </c>
    </row>
    <row r="28" spans="1:662" s="11" customFormat="1" x14ac:dyDescent="0.25">
      <c r="A28" s="16"/>
      <c r="B28" s="16"/>
      <c r="C28" s="18">
        <v>6050</v>
      </c>
      <c r="D28" s="18" t="s">
        <v>22</v>
      </c>
      <c r="E28" s="3">
        <v>597498</v>
      </c>
      <c r="F28" s="3">
        <v>597496.74</v>
      </c>
      <c r="G28" s="15">
        <f t="shared" si="0"/>
        <v>99.999789120633039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</row>
    <row r="29" spans="1:662" x14ac:dyDescent="0.25">
      <c r="A29" s="19">
        <v>630</v>
      </c>
      <c r="B29" s="19"/>
      <c r="C29" s="14"/>
      <c r="D29" s="14" t="s">
        <v>24</v>
      </c>
      <c r="E29" s="15">
        <f>E30</f>
        <v>262250</v>
      </c>
      <c r="F29" s="15">
        <f>F30</f>
        <v>58889.19</v>
      </c>
      <c r="G29" s="15">
        <f t="shared" si="0"/>
        <v>22.455363203050524</v>
      </c>
    </row>
    <row r="30" spans="1:662" ht="25.5" x14ac:dyDescent="0.25">
      <c r="A30" s="19"/>
      <c r="B30" s="16">
        <v>63003</v>
      </c>
      <c r="C30" s="18"/>
      <c r="D30" s="18" t="s">
        <v>25</v>
      </c>
      <c r="E30" s="3">
        <f>E31+E32+E33+E34</f>
        <v>262250</v>
      </c>
      <c r="F30" s="3">
        <f>F31+F32+F33+F34</f>
        <v>58889.19</v>
      </c>
      <c r="G30" s="15">
        <f t="shared" si="0"/>
        <v>22.455363203050524</v>
      </c>
    </row>
    <row r="31" spans="1:662" s="9" customFormat="1" x14ac:dyDescent="0.25">
      <c r="A31" s="20"/>
      <c r="B31" s="21"/>
      <c r="C31" s="22">
        <v>4307</v>
      </c>
      <c r="D31" s="22" t="s">
        <v>10</v>
      </c>
      <c r="E31" s="23">
        <v>172856</v>
      </c>
      <c r="F31" s="23"/>
      <c r="G31" s="24">
        <f t="shared" si="0"/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</row>
    <row r="32" spans="1:662" s="9" customFormat="1" x14ac:dyDescent="0.25">
      <c r="A32" s="20"/>
      <c r="B32" s="21"/>
      <c r="C32" s="22">
        <v>4309</v>
      </c>
      <c r="D32" s="22" t="s">
        <v>10</v>
      </c>
      <c r="E32" s="23">
        <v>30504</v>
      </c>
      <c r="F32" s="23"/>
      <c r="G32" s="24">
        <f t="shared" si="0"/>
        <v>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</row>
    <row r="33" spans="1:662" s="11" customFormat="1" x14ac:dyDescent="0.25">
      <c r="A33" s="19"/>
      <c r="B33" s="16"/>
      <c r="C33" s="18">
        <v>6057</v>
      </c>
      <c r="D33" s="18" t="s">
        <v>22</v>
      </c>
      <c r="E33" s="3">
        <v>42547</v>
      </c>
      <c r="F33" s="3">
        <v>42546.75</v>
      </c>
      <c r="G33" s="15">
        <f t="shared" si="0"/>
        <v>99.99941241450631</v>
      </c>
      <c r="H33" s="31" t="s">
        <v>146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</row>
    <row r="34" spans="1:662" s="11" customFormat="1" x14ac:dyDescent="0.25">
      <c r="A34" s="19"/>
      <c r="B34" s="16"/>
      <c r="C34" s="18">
        <v>6059</v>
      </c>
      <c r="D34" s="18" t="s">
        <v>22</v>
      </c>
      <c r="E34" s="3">
        <v>16343</v>
      </c>
      <c r="F34" s="3">
        <v>16342.44</v>
      </c>
      <c r="G34" s="15">
        <f t="shared" si="0"/>
        <v>99.996573456525724</v>
      </c>
      <c r="H34" s="31" t="s">
        <v>146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</row>
    <row r="35" spans="1:662" x14ac:dyDescent="0.25">
      <c r="A35" s="19">
        <v>700</v>
      </c>
      <c r="B35" s="19"/>
      <c r="C35" s="14"/>
      <c r="D35" s="14" t="s">
        <v>26</v>
      </c>
      <c r="E35" s="15">
        <f>E36</f>
        <v>211600.88</v>
      </c>
      <c r="F35" s="15">
        <f>F36</f>
        <v>199602.14</v>
      </c>
      <c r="G35" s="15">
        <f t="shared" si="0"/>
        <v>94.329541540658994</v>
      </c>
    </row>
    <row r="36" spans="1:662" x14ac:dyDescent="0.25">
      <c r="A36" s="16"/>
      <c r="B36" s="16">
        <v>70005</v>
      </c>
      <c r="C36" s="18"/>
      <c r="D36" s="18" t="s">
        <v>27</v>
      </c>
      <c r="E36" s="3">
        <f>E37+E38+E39</f>
        <v>211600.88</v>
      </c>
      <c r="F36" s="3">
        <f>F37+F38+F39</f>
        <v>199602.14</v>
      </c>
      <c r="G36" s="15">
        <f t="shared" si="0"/>
        <v>94.329541540658994</v>
      </c>
    </row>
    <row r="37" spans="1:662" s="5" customFormat="1" x14ac:dyDescent="0.25">
      <c r="A37" s="16"/>
      <c r="B37" s="16"/>
      <c r="C37" s="18">
        <v>4210</v>
      </c>
      <c r="D37" s="18" t="s">
        <v>17</v>
      </c>
      <c r="E37" s="3">
        <v>46404</v>
      </c>
      <c r="F37" s="3">
        <v>35653.370000000003</v>
      </c>
      <c r="G37" s="15">
        <f t="shared" si="0"/>
        <v>76.832535988276874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</row>
    <row r="38" spans="1:662" s="5" customFormat="1" x14ac:dyDescent="0.25">
      <c r="A38" s="16"/>
      <c r="B38" s="16"/>
      <c r="C38" s="18">
        <v>4270</v>
      </c>
      <c r="D38" s="18" t="s">
        <v>21</v>
      </c>
      <c r="E38" s="3">
        <v>41196.879999999997</v>
      </c>
      <c r="F38" s="3">
        <v>41188.43</v>
      </c>
      <c r="G38" s="15">
        <f t="shared" si="0"/>
        <v>99.979488737982109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</row>
    <row r="39" spans="1:662" s="5" customFormat="1" x14ac:dyDescent="0.25">
      <c r="A39" s="16"/>
      <c r="B39" s="16"/>
      <c r="C39" s="18">
        <v>4300</v>
      </c>
      <c r="D39" s="18" t="s">
        <v>10</v>
      </c>
      <c r="E39" s="3">
        <v>124000</v>
      </c>
      <c r="F39" s="3">
        <v>122760.34</v>
      </c>
      <c r="G39" s="15">
        <f t="shared" si="0"/>
        <v>99.000274193548393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</row>
    <row r="40" spans="1:662" x14ac:dyDescent="0.25">
      <c r="A40" s="19">
        <v>710</v>
      </c>
      <c r="B40" s="19"/>
      <c r="C40" s="14"/>
      <c r="D40" s="14" t="s">
        <v>28</v>
      </c>
      <c r="E40" s="15">
        <f>E41+E43</f>
        <v>45200</v>
      </c>
      <c r="F40" s="15">
        <f>F41+F43</f>
        <v>35385.020000000004</v>
      </c>
      <c r="G40" s="15">
        <f t="shared" si="0"/>
        <v>78.285442477876117</v>
      </c>
    </row>
    <row r="41" spans="1:662" x14ac:dyDescent="0.25">
      <c r="A41" s="16"/>
      <c r="B41" s="16">
        <v>71004</v>
      </c>
      <c r="C41" s="18"/>
      <c r="D41" s="18" t="s">
        <v>29</v>
      </c>
      <c r="E41" s="3">
        <f>E42</f>
        <v>7000</v>
      </c>
      <c r="F41" s="3">
        <f>F42</f>
        <v>4662</v>
      </c>
      <c r="G41" s="15">
        <f t="shared" si="0"/>
        <v>66.600000000000009</v>
      </c>
    </row>
    <row r="42" spans="1:662" s="5" customFormat="1" x14ac:dyDescent="0.25">
      <c r="A42" s="16"/>
      <c r="B42" s="16"/>
      <c r="C42" s="12">
        <v>4300</v>
      </c>
      <c r="D42" s="18" t="s">
        <v>10</v>
      </c>
      <c r="E42" s="3">
        <v>7000</v>
      </c>
      <c r="F42" s="3">
        <v>4662</v>
      </c>
      <c r="G42" s="15">
        <f t="shared" si="0"/>
        <v>66.600000000000009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</row>
    <row r="43" spans="1:662" x14ac:dyDescent="0.25">
      <c r="A43" s="16"/>
      <c r="B43" s="16">
        <v>71035</v>
      </c>
      <c r="C43" s="18"/>
      <c r="D43" s="18" t="s">
        <v>30</v>
      </c>
      <c r="E43" s="3">
        <f>E44+E45+E46+E47+E48+E49</f>
        <v>38200</v>
      </c>
      <c r="F43" s="3">
        <f>F44+F45+F46+F47+F48+F49</f>
        <v>30723.02</v>
      </c>
      <c r="G43" s="15">
        <f t="shared" si="0"/>
        <v>80.426753926701565</v>
      </c>
    </row>
    <row r="44" spans="1:662" s="4" customFormat="1" x14ac:dyDescent="0.25">
      <c r="A44" s="16"/>
      <c r="B44" s="16"/>
      <c r="C44" s="18">
        <v>4010</v>
      </c>
      <c r="D44" s="18" t="s">
        <v>14</v>
      </c>
      <c r="E44" s="3">
        <v>2872</v>
      </c>
      <c r="F44" s="3">
        <v>2872</v>
      </c>
      <c r="G44" s="15">
        <f t="shared" si="0"/>
        <v>100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</row>
    <row r="45" spans="1:662" s="4" customFormat="1" x14ac:dyDescent="0.25">
      <c r="A45" s="16"/>
      <c r="B45" s="16"/>
      <c r="C45" s="18">
        <v>4110</v>
      </c>
      <c r="D45" s="18" t="s">
        <v>15</v>
      </c>
      <c r="E45" s="3">
        <v>493.7</v>
      </c>
      <c r="F45" s="3">
        <v>493.7</v>
      </c>
      <c r="G45" s="15">
        <f t="shared" si="0"/>
        <v>100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</row>
    <row r="46" spans="1:662" s="4" customFormat="1" x14ac:dyDescent="0.25">
      <c r="A46" s="16"/>
      <c r="B46" s="16"/>
      <c r="C46" s="18">
        <v>4120</v>
      </c>
      <c r="D46" s="18" t="s">
        <v>16</v>
      </c>
      <c r="E46" s="3">
        <v>70.36</v>
      </c>
      <c r="F46" s="3">
        <v>70.36</v>
      </c>
      <c r="G46" s="15">
        <f t="shared" si="0"/>
        <v>100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</row>
    <row r="47" spans="1:662" s="5" customFormat="1" x14ac:dyDescent="0.25">
      <c r="A47" s="16"/>
      <c r="B47" s="16"/>
      <c r="C47" s="18">
        <v>4210</v>
      </c>
      <c r="D47" s="18" t="s">
        <v>17</v>
      </c>
      <c r="E47" s="3">
        <v>2763.94</v>
      </c>
      <c r="F47" s="3">
        <v>884.96</v>
      </c>
      <c r="G47" s="15">
        <f t="shared" si="0"/>
        <v>32.018061173542115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1"/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1"/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1"/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1"/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1"/>
      <c r="ME47" s="31"/>
      <c r="MF47" s="31"/>
      <c r="MG47" s="31"/>
      <c r="MH47" s="31"/>
      <c r="MI47" s="31"/>
      <c r="MJ47" s="31"/>
      <c r="MK47" s="31"/>
      <c r="ML47" s="31"/>
      <c r="MM47" s="31"/>
      <c r="MN47" s="31"/>
      <c r="MO47" s="31"/>
      <c r="MP47" s="31"/>
      <c r="MQ47" s="31"/>
      <c r="MR47" s="31"/>
      <c r="MS47" s="31"/>
      <c r="MT47" s="31"/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/>
      <c r="NG47" s="31"/>
      <c r="NH47" s="31"/>
      <c r="NI47" s="31"/>
      <c r="NJ47" s="31"/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/>
      <c r="NW47" s="31"/>
      <c r="NX47" s="31"/>
      <c r="NY47" s="31"/>
      <c r="NZ47" s="31"/>
      <c r="OA47" s="31"/>
      <c r="OB47" s="31"/>
      <c r="OC47" s="31"/>
      <c r="OD47" s="31"/>
      <c r="OE47" s="31"/>
      <c r="OF47" s="31"/>
      <c r="OG47" s="31"/>
      <c r="OH47" s="31"/>
      <c r="OI47" s="31"/>
      <c r="OJ47" s="31"/>
      <c r="OK47" s="31"/>
      <c r="OL47" s="31"/>
      <c r="OM47" s="31"/>
      <c r="ON47" s="31"/>
      <c r="OO47" s="31"/>
      <c r="OP47" s="31"/>
      <c r="OQ47" s="31"/>
      <c r="OR47" s="31"/>
      <c r="OS47" s="31"/>
      <c r="OT47" s="31"/>
      <c r="OU47" s="31"/>
      <c r="OV47" s="31"/>
      <c r="OW47" s="31"/>
      <c r="OX47" s="31"/>
      <c r="OY47" s="31"/>
      <c r="OZ47" s="31"/>
      <c r="PA47" s="31"/>
      <c r="PB47" s="31"/>
      <c r="PC47" s="31"/>
      <c r="PD47" s="31"/>
      <c r="PE47" s="31"/>
      <c r="PF47" s="31"/>
      <c r="PG47" s="31"/>
      <c r="PH47" s="31"/>
      <c r="PI47" s="31"/>
      <c r="PJ47" s="31"/>
      <c r="PK47" s="31"/>
      <c r="PL47" s="31"/>
      <c r="PM47" s="31"/>
      <c r="PN47" s="31"/>
      <c r="PO47" s="31"/>
      <c r="PP47" s="31"/>
      <c r="PQ47" s="31"/>
      <c r="PR47" s="31"/>
      <c r="PS47" s="31"/>
      <c r="PT47" s="31"/>
      <c r="PU47" s="31"/>
      <c r="PV47" s="31"/>
      <c r="PW47" s="31"/>
      <c r="PX47" s="31"/>
      <c r="PY47" s="31"/>
      <c r="PZ47" s="31"/>
      <c r="QA47" s="31"/>
      <c r="QB47" s="31"/>
      <c r="QC47" s="31"/>
      <c r="QD47" s="31"/>
      <c r="QE47" s="31"/>
      <c r="QF47" s="31"/>
      <c r="QG47" s="31"/>
      <c r="QH47" s="31"/>
      <c r="QI47" s="31"/>
      <c r="QJ47" s="31"/>
      <c r="QK47" s="31"/>
      <c r="QL47" s="31"/>
      <c r="QM47" s="31"/>
      <c r="QN47" s="31"/>
      <c r="QO47" s="31"/>
      <c r="QP47" s="31"/>
      <c r="QQ47" s="31"/>
      <c r="QR47" s="31"/>
      <c r="QS47" s="31"/>
      <c r="QT47" s="31"/>
      <c r="QU47" s="31"/>
      <c r="QV47" s="31"/>
      <c r="QW47" s="31"/>
      <c r="QX47" s="31"/>
      <c r="QY47" s="31"/>
      <c r="QZ47" s="31"/>
      <c r="RA47" s="31"/>
      <c r="RB47" s="31"/>
      <c r="RC47" s="31"/>
      <c r="RD47" s="31"/>
      <c r="RE47" s="31"/>
      <c r="RF47" s="31"/>
      <c r="RG47" s="31"/>
      <c r="RH47" s="31"/>
      <c r="RI47" s="31"/>
      <c r="RJ47" s="31"/>
      <c r="RK47" s="31"/>
      <c r="RL47" s="31"/>
      <c r="RM47" s="31"/>
      <c r="RN47" s="31"/>
      <c r="RO47" s="31"/>
      <c r="RP47" s="31"/>
      <c r="RQ47" s="31"/>
      <c r="RR47" s="31"/>
      <c r="RS47" s="31"/>
      <c r="RT47" s="31"/>
      <c r="RU47" s="31"/>
      <c r="RV47" s="31"/>
      <c r="RW47" s="31"/>
      <c r="RX47" s="31"/>
      <c r="RY47" s="31"/>
      <c r="RZ47" s="31"/>
      <c r="SA47" s="31"/>
      <c r="SB47" s="31"/>
      <c r="SC47" s="31"/>
      <c r="SD47" s="31"/>
      <c r="SE47" s="31"/>
      <c r="SF47" s="31"/>
      <c r="SG47" s="31"/>
      <c r="SH47" s="31"/>
      <c r="SI47" s="31"/>
      <c r="SJ47" s="31"/>
      <c r="SK47" s="31"/>
      <c r="SL47" s="31"/>
      <c r="SM47" s="31"/>
      <c r="SN47" s="31"/>
      <c r="SO47" s="31"/>
      <c r="SP47" s="31"/>
      <c r="SQ47" s="31"/>
      <c r="SR47" s="31"/>
      <c r="SS47" s="31"/>
      <c r="ST47" s="31"/>
      <c r="SU47" s="31"/>
      <c r="SV47" s="31"/>
      <c r="SW47" s="31"/>
      <c r="SX47" s="31"/>
      <c r="SY47" s="31"/>
      <c r="SZ47" s="31"/>
      <c r="TA47" s="31"/>
      <c r="TB47" s="31"/>
      <c r="TC47" s="31"/>
      <c r="TD47" s="31"/>
      <c r="TE47" s="31"/>
      <c r="TF47" s="31"/>
      <c r="TG47" s="31"/>
      <c r="TH47" s="31"/>
      <c r="TI47" s="31"/>
      <c r="TJ47" s="31"/>
      <c r="TK47" s="31"/>
      <c r="TL47" s="31"/>
      <c r="TM47" s="31"/>
      <c r="TN47" s="31"/>
      <c r="TO47" s="31"/>
      <c r="TP47" s="31"/>
      <c r="TQ47" s="31"/>
      <c r="TR47" s="31"/>
      <c r="TS47" s="31"/>
      <c r="TT47" s="31"/>
      <c r="TU47" s="31"/>
      <c r="TV47" s="31"/>
      <c r="TW47" s="31"/>
      <c r="TX47" s="31"/>
      <c r="TY47" s="31"/>
      <c r="TZ47" s="31"/>
      <c r="UA47" s="31"/>
      <c r="UB47" s="31"/>
      <c r="UC47" s="31"/>
      <c r="UD47" s="31"/>
      <c r="UE47" s="31"/>
      <c r="UF47" s="31"/>
      <c r="UG47" s="31"/>
      <c r="UH47" s="31"/>
      <c r="UI47" s="31"/>
      <c r="UJ47" s="31"/>
      <c r="UK47" s="31"/>
      <c r="UL47" s="31"/>
      <c r="UM47" s="31"/>
      <c r="UN47" s="31"/>
      <c r="UO47" s="31"/>
      <c r="UP47" s="31"/>
      <c r="UQ47" s="31"/>
      <c r="UR47" s="31"/>
      <c r="US47" s="31"/>
      <c r="UT47" s="31"/>
      <c r="UU47" s="31"/>
      <c r="UV47" s="31"/>
      <c r="UW47" s="31"/>
      <c r="UX47" s="31"/>
      <c r="UY47" s="31"/>
      <c r="UZ47" s="31"/>
      <c r="VA47" s="31"/>
      <c r="VB47" s="31"/>
      <c r="VC47" s="31"/>
      <c r="VD47" s="31"/>
      <c r="VE47" s="31"/>
      <c r="VF47" s="31"/>
      <c r="VG47" s="31"/>
      <c r="VH47" s="31"/>
      <c r="VI47" s="31"/>
      <c r="VJ47" s="31"/>
      <c r="VK47" s="31"/>
      <c r="VL47" s="31"/>
      <c r="VM47" s="31"/>
      <c r="VN47" s="31"/>
      <c r="VO47" s="31"/>
      <c r="VP47" s="31"/>
      <c r="VQ47" s="31"/>
      <c r="VR47" s="31"/>
      <c r="VS47" s="31"/>
      <c r="VT47" s="31"/>
      <c r="VU47" s="31"/>
      <c r="VV47" s="31"/>
      <c r="VW47" s="31"/>
      <c r="VX47" s="31"/>
      <c r="VY47" s="31"/>
      <c r="VZ47" s="31"/>
      <c r="WA47" s="31"/>
      <c r="WB47" s="31"/>
      <c r="WC47" s="31"/>
      <c r="WD47" s="31"/>
      <c r="WE47" s="31"/>
      <c r="WF47" s="31"/>
      <c r="WG47" s="31"/>
      <c r="WH47" s="31"/>
      <c r="WI47" s="31"/>
      <c r="WJ47" s="31"/>
      <c r="WK47" s="31"/>
      <c r="WL47" s="31"/>
      <c r="WM47" s="31"/>
      <c r="WN47" s="31"/>
      <c r="WO47" s="31"/>
      <c r="WP47" s="31"/>
      <c r="WQ47" s="31"/>
      <c r="WR47" s="31"/>
      <c r="WS47" s="31"/>
      <c r="WT47" s="31"/>
      <c r="WU47" s="31"/>
      <c r="WV47" s="31"/>
      <c r="WW47" s="31"/>
      <c r="WX47" s="31"/>
      <c r="WY47" s="31"/>
      <c r="WZ47" s="31"/>
      <c r="XA47" s="31"/>
      <c r="XB47" s="31"/>
      <c r="XC47" s="31"/>
      <c r="XD47" s="31"/>
      <c r="XE47" s="31"/>
      <c r="XF47" s="31"/>
      <c r="XG47" s="31"/>
      <c r="XH47" s="31"/>
      <c r="XI47" s="31"/>
      <c r="XJ47" s="31"/>
      <c r="XK47" s="31"/>
      <c r="XL47" s="31"/>
      <c r="XM47" s="31"/>
      <c r="XN47" s="31"/>
      <c r="XO47" s="31"/>
      <c r="XP47" s="31"/>
      <c r="XQ47" s="31"/>
      <c r="XR47" s="31"/>
      <c r="XS47" s="31"/>
      <c r="XT47" s="31"/>
      <c r="XU47" s="31"/>
      <c r="XV47" s="31"/>
      <c r="XW47" s="31"/>
      <c r="XX47" s="31"/>
      <c r="XY47" s="31"/>
      <c r="XZ47" s="31"/>
      <c r="YA47" s="31"/>
      <c r="YB47" s="31"/>
      <c r="YC47" s="31"/>
      <c r="YD47" s="31"/>
      <c r="YE47" s="31"/>
      <c r="YF47" s="31"/>
      <c r="YG47" s="31"/>
      <c r="YH47" s="31"/>
      <c r="YI47" s="31"/>
      <c r="YJ47" s="31"/>
      <c r="YK47" s="31"/>
      <c r="YL47" s="31"/>
    </row>
    <row r="48" spans="1:662" s="5" customFormat="1" x14ac:dyDescent="0.25">
      <c r="A48" s="16"/>
      <c r="B48" s="16"/>
      <c r="C48" s="18">
        <v>4300</v>
      </c>
      <c r="D48" s="18" t="s">
        <v>10</v>
      </c>
      <c r="E48" s="3">
        <v>2000</v>
      </c>
      <c r="F48" s="3">
        <v>30</v>
      </c>
      <c r="G48" s="15">
        <f t="shared" si="0"/>
        <v>1.5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1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1"/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1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1"/>
      <c r="ME48" s="31"/>
      <c r="MF48" s="31"/>
      <c r="MG48" s="31"/>
      <c r="MH48" s="31"/>
      <c r="MI48" s="31"/>
      <c r="MJ48" s="31"/>
      <c r="MK48" s="31"/>
      <c r="ML48" s="31"/>
      <c r="MM48" s="31"/>
      <c r="MN48" s="31"/>
      <c r="MO48" s="31"/>
      <c r="MP48" s="31"/>
      <c r="MQ48" s="31"/>
      <c r="MR48" s="31"/>
      <c r="MS48" s="31"/>
      <c r="MT48" s="31"/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/>
      <c r="NG48" s="31"/>
      <c r="NH48" s="31"/>
      <c r="NI48" s="31"/>
      <c r="NJ48" s="31"/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/>
      <c r="NW48" s="31"/>
      <c r="NX48" s="31"/>
      <c r="NY48" s="31"/>
      <c r="NZ48" s="31"/>
      <c r="OA48" s="31"/>
      <c r="OB48" s="31"/>
      <c r="OC48" s="31"/>
      <c r="OD48" s="31"/>
      <c r="OE48" s="31"/>
      <c r="OF48" s="31"/>
      <c r="OG48" s="31"/>
      <c r="OH48" s="31"/>
      <c r="OI48" s="31"/>
      <c r="OJ48" s="31"/>
      <c r="OK48" s="31"/>
      <c r="OL48" s="31"/>
      <c r="OM48" s="31"/>
      <c r="ON48" s="31"/>
      <c r="OO48" s="31"/>
      <c r="OP48" s="31"/>
      <c r="OQ48" s="31"/>
      <c r="OR48" s="31"/>
      <c r="OS48" s="31"/>
      <c r="OT48" s="31"/>
      <c r="OU48" s="31"/>
      <c r="OV48" s="31"/>
      <c r="OW48" s="31"/>
      <c r="OX48" s="31"/>
      <c r="OY48" s="31"/>
      <c r="OZ48" s="31"/>
      <c r="PA48" s="31"/>
      <c r="PB48" s="31"/>
      <c r="PC48" s="31"/>
      <c r="PD48" s="31"/>
      <c r="PE48" s="31"/>
      <c r="PF48" s="31"/>
      <c r="PG48" s="31"/>
      <c r="PH48" s="31"/>
      <c r="PI48" s="31"/>
      <c r="PJ48" s="31"/>
      <c r="PK48" s="31"/>
      <c r="PL48" s="31"/>
      <c r="PM48" s="31"/>
      <c r="PN48" s="31"/>
      <c r="PO48" s="31"/>
      <c r="PP48" s="31"/>
      <c r="PQ48" s="31"/>
      <c r="PR48" s="31"/>
      <c r="PS48" s="31"/>
      <c r="PT48" s="31"/>
      <c r="PU48" s="31"/>
      <c r="PV48" s="31"/>
      <c r="PW48" s="31"/>
      <c r="PX48" s="31"/>
      <c r="PY48" s="31"/>
      <c r="PZ48" s="31"/>
      <c r="QA48" s="31"/>
      <c r="QB48" s="31"/>
      <c r="QC48" s="31"/>
      <c r="QD48" s="31"/>
      <c r="QE48" s="31"/>
      <c r="QF48" s="31"/>
      <c r="QG48" s="31"/>
      <c r="QH48" s="31"/>
      <c r="QI48" s="31"/>
      <c r="QJ48" s="31"/>
      <c r="QK48" s="31"/>
      <c r="QL48" s="31"/>
      <c r="QM48" s="31"/>
      <c r="QN48" s="31"/>
      <c r="QO48" s="31"/>
      <c r="QP48" s="31"/>
      <c r="QQ48" s="31"/>
      <c r="QR48" s="31"/>
      <c r="QS48" s="31"/>
      <c r="QT48" s="31"/>
      <c r="QU48" s="31"/>
      <c r="QV48" s="31"/>
      <c r="QW48" s="31"/>
      <c r="QX48" s="31"/>
      <c r="QY48" s="31"/>
      <c r="QZ48" s="31"/>
      <c r="RA48" s="31"/>
      <c r="RB48" s="31"/>
      <c r="RC48" s="31"/>
      <c r="RD48" s="31"/>
      <c r="RE48" s="31"/>
      <c r="RF48" s="31"/>
      <c r="RG48" s="31"/>
      <c r="RH48" s="31"/>
      <c r="RI48" s="31"/>
      <c r="RJ48" s="31"/>
      <c r="RK48" s="31"/>
      <c r="RL48" s="31"/>
      <c r="RM48" s="31"/>
      <c r="RN48" s="31"/>
      <c r="RO48" s="31"/>
      <c r="RP48" s="31"/>
      <c r="RQ48" s="31"/>
      <c r="RR48" s="31"/>
      <c r="RS48" s="31"/>
      <c r="RT48" s="31"/>
      <c r="RU48" s="31"/>
      <c r="RV48" s="31"/>
      <c r="RW48" s="31"/>
      <c r="RX48" s="31"/>
      <c r="RY48" s="31"/>
      <c r="RZ48" s="31"/>
      <c r="SA48" s="31"/>
      <c r="SB48" s="31"/>
      <c r="SC48" s="31"/>
      <c r="SD48" s="31"/>
      <c r="SE48" s="31"/>
      <c r="SF48" s="31"/>
      <c r="SG48" s="31"/>
      <c r="SH48" s="31"/>
      <c r="SI48" s="31"/>
      <c r="SJ48" s="31"/>
      <c r="SK48" s="31"/>
      <c r="SL48" s="31"/>
      <c r="SM48" s="31"/>
      <c r="SN48" s="31"/>
      <c r="SO48" s="31"/>
      <c r="SP48" s="31"/>
      <c r="SQ48" s="31"/>
      <c r="SR48" s="31"/>
      <c r="SS48" s="31"/>
      <c r="ST48" s="31"/>
      <c r="SU48" s="31"/>
      <c r="SV48" s="31"/>
      <c r="SW48" s="31"/>
      <c r="SX48" s="31"/>
      <c r="SY48" s="31"/>
      <c r="SZ48" s="31"/>
      <c r="TA48" s="31"/>
      <c r="TB48" s="31"/>
      <c r="TC48" s="31"/>
      <c r="TD48" s="31"/>
      <c r="TE48" s="31"/>
      <c r="TF48" s="31"/>
      <c r="TG48" s="31"/>
      <c r="TH48" s="31"/>
      <c r="TI48" s="31"/>
      <c r="TJ48" s="31"/>
      <c r="TK48" s="31"/>
      <c r="TL48" s="31"/>
      <c r="TM48" s="31"/>
      <c r="TN48" s="31"/>
      <c r="TO48" s="31"/>
      <c r="TP48" s="31"/>
      <c r="TQ48" s="31"/>
      <c r="TR48" s="31"/>
      <c r="TS48" s="31"/>
      <c r="TT48" s="31"/>
      <c r="TU48" s="31"/>
      <c r="TV48" s="31"/>
      <c r="TW48" s="31"/>
      <c r="TX48" s="31"/>
      <c r="TY48" s="31"/>
      <c r="TZ48" s="31"/>
      <c r="UA48" s="31"/>
      <c r="UB48" s="31"/>
      <c r="UC48" s="31"/>
      <c r="UD48" s="31"/>
      <c r="UE48" s="31"/>
      <c r="UF48" s="31"/>
      <c r="UG48" s="31"/>
      <c r="UH48" s="31"/>
      <c r="UI48" s="31"/>
      <c r="UJ48" s="31"/>
      <c r="UK48" s="31"/>
      <c r="UL48" s="31"/>
      <c r="UM48" s="31"/>
      <c r="UN48" s="31"/>
      <c r="UO48" s="31"/>
      <c r="UP48" s="31"/>
      <c r="UQ48" s="31"/>
      <c r="UR48" s="31"/>
      <c r="US48" s="31"/>
      <c r="UT48" s="31"/>
      <c r="UU48" s="31"/>
      <c r="UV48" s="31"/>
      <c r="UW48" s="31"/>
      <c r="UX48" s="31"/>
      <c r="UY48" s="31"/>
      <c r="UZ48" s="31"/>
      <c r="VA48" s="31"/>
      <c r="VB48" s="31"/>
      <c r="VC48" s="31"/>
      <c r="VD48" s="31"/>
      <c r="VE48" s="31"/>
      <c r="VF48" s="31"/>
      <c r="VG48" s="31"/>
      <c r="VH48" s="31"/>
      <c r="VI48" s="31"/>
      <c r="VJ48" s="31"/>
      <c r="VK48" s="31"/>
      <c r="VL48" s="31"/>
      <c r="VM48" s="31"/>
      <c r="VN48" s="31"/>
      <c r="VO48" s="31"/>
      <c r="VP48" s="31"/>
      <c r="VQ48" s="31"/>
      <c r="VR48" s="31"/>
      <c r="VS48" s="31"/>
      <c r="VT48" s="31"/>
      <c r="VU48" s="31"/>
      <c r="VV48" s="31"/>
      <c r="VW48" s="31"/>
      <c r="VX48" s="31"/>
      <c r="VY48" s="31"/>
      <c r="VZ48" s="31"/>
      <c r="WA48" s="31"/>
      <c r="WB48" s="31"/>
      <c r="WC48" s="31"/>
      <c r="WD48" s="31"/>
      <c r="WE48" s="31"/>
      <c r="WF48" s="31"/>
      <c r="WG48" s="31"/>
      <c r="WH48" s="31"/>
      <c r="WI48" s="31"/>
      <c r="WJ48" s="31"/>
      <c r="WK48" s="31"/>
      <c r="WL48" s="31"/>
      <c r="WM48" s="31"/>
      <c r="WN48" s="31"/>
      <c r="WO48" s="31"/>
      <c r="WP48" s="31"/>
      <c r="WQ48" s="31"/>
      <c r="WR48" s="31"/>
      <c r="WS48" s="31"/>
      <c r="WT48" s="31"/>
      <c r="WU48" s="31"/>
      <c r="WV48" s="31"/>
      <c r="WW48" s="31"/>
      <c r="WX48" s="31"/>
      <c r="WY48" s="31"/>
      <c r="WZ48" s="31"/>
      <c r="XA48" s="31"/>
      <c r="XB48" s="31"/>
      <c r="XC48" s="31"/>
      <c r="XD48" s="31"/>
      <c r="XE48" s="31"/>
      <c r="XF48" s="31"/>
      <c r="XG48" s="31"/>
      <c r="XH48" s="31"/>
      <c r="XI48" s="31"/>
      <c r="XJ48" s="31"/>
      <c r="XK48" s="31"/>
      <c r="XL48" s="31"/>
      <c r="XM48" s="31"/>
      <c r="XN48" s="31"/>
      <c r="XO48" s="31"/>
      <c r="XP48" s="31"/>
      <c r="XQ48" s="31"/>
      <c r="XR48" s="31"/>
      <c r="XS48" s="31"/>
      <c r="XT48" s="31"/>
      <c r="XU48" s="31"/>
      <c r="XV48" s="31"/>
      <c r="XW48" s="31"/>
      <c r="XX48" s="31"/>
      <c r="XY48" s="31"/>
      <c r="XZ48" s="31"/>
      <c r="YA48" s="31"/>
      <c r="YB48" s="31"/>
      <c r="YC48" s="31"/>
      <c r="YD48" s="31"/>
      <c r="YE48" s="31"/>
      <c r="YF48" s="31"/>
      <c r="YG48" s="31"/>
      <c r="YH48" s="31"/>
      <c r="YI48" s="31"/>
      <c r="YJ48" s="31"/>
      <c r="YK48" s="31"/>
      <c r="YL48" s="31"/>
    </row>
    <row r="49" spans="1:662" s="5" customFormat="1" x14ac:dyDescent="0.25">
      <c r="A49" s="16"/>
      <c r="B49" s="16"/>
      <c r="C49" s="18">
        <v>4520</v>
      </c>
      <c r="D49" s="18" t="s">
        <v>132</v>
      </c>
      <c r="E49" s="3">
        <v>30000</v>
      </c>
      <c r="F49" s="3">
        <v>26372</v>
      </c>
      <c r="G49" s="15">
        <f t="shared" si="0"/>
        <v>87.906666666666666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1"/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1"/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1"/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1"/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1"/>
      <c r="ME49" s="31"/>
      <c r="MF49" s="31"/>
      <c r="MG49" s="31"/>
      <c r="MH49" s="31"/>
      <c r="MI49" s="31"/>
      <c r="MJ49" s="31"/>
      <c r="MK49" s="31"/>
      <c r="ML49" s="31"/>
      <c r="MM49" s="31"/>
      <c r="MN49" s="31"/>
      <c r="MO49" s="31"/>
      <c r="MP49" s="31"/>
      <c r="MQ49" s="31"/>
      <c r="MR49" s="31"/>
      <c r="MS49" s="31"/>
      <c r="MT49" s="31"/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/>
      <c r="NG49" s="31"/>
      <c r="NH49" s="31"/>
      <c r="NI49" s="31"/>
      <c r="NJ49" s="31"/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/>
      <c r="NW49" s="31"/>
      <c r="NX49" s="31"/>
      <c r="NY49" s="31"/>
      <c r="NZ49" s="31"/>
      <c r="OA49" s="31"/>
      <c r="OB49" s="31"/>
      <c r="OC49" s="31"/>
      <c r="OD49" s="31"/>
      <c r="OE49" s="31"/>
      <c r="OF49" s="31"/>
      <c r="OG49" s="31"/>
      <c r="OH49" s="31"/>
      <c r="OI49" s="31"/>
      <c r="OJ49" s="31"/>
      <c r="OK49" s="31"/>
      <c r="OL49" s="31"/>
      <c r="OM49" s="31"/>
      <c r="ON49" s="31"/>
      <c r="OO49" s="31"/>
      <c r="OP49" s="31"/>
      <c r="OQ49" s="31"/>
      <c r="OR49" s="31"/>
      <c r="OS49" s="31"/>
      <c r="OT49" s="31"/>
      <c r="OU49" s="31"/>
      <c r="OV49" s="31"/>
      <c r="OW49" s="31"/>
      <c r="OX49" s="31"/>
      <c r="OY49" s="31"/>
      <c r="OZ49" s="31"/>
      <c r="PA49" s="31"/>
      <c r="PB49" s="31"/>
      <c r="PC49" s="31"/>
      <c r="PD49" s="31"/>
      <c r="PE49" s="31"/>
      <c r="PF49" s="31"/>
      <c r="PG49" s="31"/>
      <c r="PH49" s="31"/>
      <c r="PI49" s="31"/>
      <c r="PJ49" s="31"/>
      <c r="PK49" s="31"/>
      <c r="PL49" s="31"/>
      <c r="PM49" s="31"/>
      <c r="PN49" s="31"/>
      <c r="PO49" s="31"/>
      <c r="PP49" s="31"/>
      <c r="PQ49" s="31"/>
      <c r="PR49" s="31"/>
      <c r="PS49" s="31"/>
      <c r="PT49" s="31"/>
      <c r="PU49" s="31"/>
      <c r="PV49" s="31"/>
      <c r="PW49" s="31"/>
      <c r="PX49" s="31"/>
      <c r="PY49" s="31"/>
      <c r="PZ49" s="31"/>
      <c r="QA49" s="31"/>
      <c r="QB49" s="31"/>
      <c r="QC49" s="31"/>
      <c r="QD49" s="31"/>
      <c r="QE49" s="31"/>
      <c r="QF49" s="31"/>
      <c r="QG49" s="31"/>
      <c r="QH49" s="31"/>
      <c r="QI49" s="31"/>
      <c r="QJ49" s="31"/>
      <c r="QK49" s="31"/>
      <c r="QL49" s="31"/>
      <c r="QM49" s="31"/>
      <c r="QN49" s="31"/>
      <c r="QO49" s="31"/>
      <c r="QP49" s="31"/>
      <c r="QQ49" s="31"/>
      <c r="QR49" s="31"/>
      <c r="QS49" s="31"/>
      <c r="QT49" s="31"/>
      <c r="QU49" s="31"/>
      <c r="QV49" s="31"/>
      <c r="QW49" s="31"/>
      <c r="QX49" s="31"/>
      <c r="QY49" s="31"/>
      <c r="QZ49" s="31"/>
      <c r="RA49" s="31"/>
      <c r="RB49" s="31"/>
      <c r="RC49" s="31"/>
      <c r="RD49" s="31"/>
      <c r="RE49" s="31"/>
      <c r="RF49" s="31"/>
      <c r="RG49" s="31"/>
      <c r="RH49" s="31"/>
      <c r="RI49" s="31"/>
      <c r="RJ49" s="31"/>
      <c r="RK49" s="31"/>
      <c r="RL49" s="31"/>
      <c r="RM49" s="31"/>
      <c r="RN49" s="31"/>
      <c r="RO49" s="31"/>
      <c r="RP49" s="31"/>
      <c r="RQ49" s="31"/>
      <c r="RR49" s="31"/>
      <c r="RS49" s="31"/>
      <c r="RT49" s="31"/>
      <c r="RU49" s="31"/>
      <c r="RV49" s="31"/>
      <c r="RW49" s="31"/>
      <c r="RX49" s="31"/>
      <c r="RY49" s="31"/>
      <c r="RZ49" s="31"/>
      <c r="SA49" s="31"/>
      <c r="SB49" s="31"/>
      <c r="SC49" s="31"/>
      <c r="SD49" s="31"/>
      <c r="SE49" s="31"/>
      <c r="SF49" s="31"/>
      <c r="SG49" s="31"/>
      <c r="SH49" s="31"/>
      <c r="SI49" s="31"/>
      <c r="SJ49" s="31"/>
      <c r="SK49" s="31"/>
      <c r="SL49" s="31"/>
      <c r="SM49" s="31"/>
      <c r="SN49" s="31"/>
      <c r="SO49" s="31"/>
      <c r="SP49" s="31"/>
      <c r="SQ49" s="31"/>
      <c r="SR49" s="31"/>
      <c r="SS49" s="31"/>
      <c r="ST49" s="31"/>
      <c r="SU49" s="31"/>
      <c r="SV49" s="31"/>
      <c r="SW49" s="31"/>
      <c r="SX49" s="31"/>
      <c r="SY49" s="31"/>
      <c r="SZ49" s="31"/>
      <c r="TA49" s="31"/>
      <c r="TB49" s="31"/>
      <c r="TC49" s="31"/>
      <c r="TD49" s="31"/>
      <c r="TE49" s="31"/>
      <c r="TF49" s="31"/>
      <c r="TG49" s="31"/>
      <c r="TH49" s="31"/>
      <c r="TI49" s="31"/>
      <c r="TJ49" s="31"/>
      <c r="TK49" s="31"/>
      <c r="TL49" s="31"/>
      <c r="TM49" s="31"/>
      <c r="TN49" s="31"/>
      <c r="TO49" s="31"/>
      <c r="TP49" s="31"/>
      <c r="TQ49" s="31"/>
      <c r="TR49" s="31"/>
      <c r="TS49" s="31"/>
      <c r="TT49" s="31"/>
      <c r="TU49" s="31"/>
      <c r="TV49" s="31"/>
      <c r="TW49" s="31"/>
      <c r="TX49" s="31"/>
      <c r="TY49" s="31"/>
      <c r="TZ49" s="31"/>
      <c r="UA49" s="31"/>
      <c r="UB49" s="31"/>
      <c r="UC49" s="31"/>
      <c r="UD49" s="31"/>
      <c r="UE49" s="31"/>
      <c r="UF49" s="31"/>
      <c r="UG49" s="31"/>
      <c r="UH49" s="31"/>
      <c r="UI49" s="31"/>
      <c r="UJ49" s="31"/>
      <c r="UK49" s="31"/>
      <c r="UL49" s="31"/>
      <c r="UM49" s="31"/>
      <c r="UN49" s="31"/>
      <c r="UO49" s="31"/>
      <c r="UP49" s="31"/>
      <c r="UQ49" s="31"/>
      <c r="UR49" s="31"/>
      <c r="US49" s="31"/>
      <c r="UT49" s="31"/>
      <c r="UU49" s="31"/>
      <c r="UV49" s="31"/>
      <c r="UW49" s="31"/>
      <c r="UX49" s="31"/>
      <c r="UY49" s="31"/>
      <c r="UZ49" s="31"/>
      <c r="VA49" s="31"/>
      <c r="VB49" s="31"/>
      <c r="VC49" s="31"/>
      <c r="VD49" s="31"/>
      <c r="VE49" s="31"/>
      <c r="VF49" s="31"/>
      <c r="VG49" s="31"/>
      <c r="VH49" s="31"/>
      <c r="VI49" s="31"/>
      <c r="VJ49" s="31"/>
      <c r="VK49" s="31"/>
      <c r="VL49" s="31"/>
      <c r="VM49" s="31"/>
      <c r="VN49" s="31"/>
      <c r="VO49" s="31"/>
      <c r="VP49" s="31"/>
      <c r="VQ49" s="31"/>
      <c r="VR49" s="31"/>
      <c r="VS49" s="31"/>
      <c r="VT49" s="31"/>
      <c r="VU49" s="31"/>
      <c r="VV49" s="31"/>
      <c r="VW49" s="31"/>
      <c r="VX49" s="31"/>
      <c r="VY49" s="31"/>
      <c r="VZ49" s="31"/>
      <c r="WA49" s="31"/>
      <c r="WB49" s="31"/>
      <c r="WC49" s="31"/>
      <c r="WD49" s="31"/>
      <c r="WE49" s="31"/>
      <c r="WF49" s="31"/>
      <c r="WG49" s="31"/>
      <c r="WH49" s="31"/>
      <c r="WI49" s="31"/>
      <c r="WJ49" s="31"/>
      <c r="WK49" s="31"/>
      <c r="WL49" s="31"/>
      <c r="WM49" s="31"/>
      <c r="WN49" s="31"/>
      <c r="WO49" s="31"/>
      <c r="WP49" s="31"/>
      <c r="WQ49" s="31"/>
      <c r="WR49" s="31"/>
      <c r="WS49" s="31"/>
      <c r="WT49" s="31"/>
      <c r="WU49" s="31"/>
      <c r="WV49" s="31"/>
      <c r="WW49" s="31"/>
      <c r="WX49" s="31"/>
      <c r="WY49" s="31"/>
      <c r="WZ49" s="31"/>
      <c r="XA49" s="31"/>
      <c r="XB49" s="31"/>
      <c r="XC49" s="31"/>
      <c r="XD49" s="31"/>
      <c r="XE49" s="31"/>
      <c r="XF49" s="31"/>
      <c r="XG49" s="31"/>
      <c r="XH49" s="31"/>
      <c r="XI49" s="31"/>
      <c r="XJ49" s="31"/>
      <c r="XK49" s="31"/>
      <c r="XL49" s="31"/>
      <c r="XM49" s="31"/>
      <c r="XN49" s="31"/>
      <c r="XO49" s="31"/>
      <c r="XP49" s="31"/>
      <c r="XQ49" s="31"/>
      <c r="XR49" s="31"/>
      <c r="XS49" s="31"/>
      <c r="XT49" s="31"/>
      <c r="XU49" s="31"/>
      <c r="XV49" s="31"/>
      <c r="XW49" s="31"/>
      <c r="XX49" s="31"/>
      <c r="XY49" s="31"/>
      <c r="XZ49" s="31"/>
      <c r="YA49" s="31"/>
      <c r="YB49" s="31"/>
      <c r="YC49" s="31"/>
      <c r="YD49" s="31"/>
      <c r="YE49" s="31"/>
      <c r="YF49" s="31"/>
      <c r="YG49" s="31"/>
      <c r="YH49" s="31"/>
      <c r="YI49" s="31"/>
      <c r="YJ49" s="31"/>
      <c r="YK49" s="31"/>
      <c r="YL49" s="31"/>
    </row>
    <row r="50" spans="1:662" x14ac:dyDescent="0.25">
      <c r="A50" s="19">
        <v>750</v>
      </c>
      <c r="B50" s="19"/>
      <c r="C50" s="14"/>
      <c r="D50" s="14" t="s">
        <v>32</v>
      </c>
      <c r="E50" s="15">
        <f>E51+E60+E62+E83+E88+E90+E92</f>
        <v>2270927</v>
      </c>
      <c r="F50" s="15">
        <f>F51+F60+F62+F83+F88+F90+F92</f>
        <v>2060307.98</v>
      </c>
      <c r="G50" s="15">
        <f t="shared" si="0"/>
        <v>90.72541653694725</v>
      </c>
    </row>
    <row r="51" spans="1:662" x14ac:dyDescent="0.25">
      <c r="A51" s="16"/>
      <c r="B51" s="16">
        <v>75011</v>
      </c>
      <c r="C51" s="18"/>
      <c r="D51" s="18" t="s">
        <v>33</v>
      </c>
      <c r="E51" s="3">
        <f>E52+E53+E54+E55+E56+E57+E58+E59</f>
        <v>90781</v>
      </c>
      <c r="F51" s="3">
        <f>F52+F53+F54+F55+F56+F57+F58+F59</f>
        <v>86930.829999999987</v>
      </c>
      <c r="G51" s="15">
        <f t="shared" si="0"/>
        <v>95.758837201617069</v>
      </c>
    </row>
    <row r="52" spans="1:662" s="4" customFormat="1" x14ac:dyDescent="0.25">
      <c r="A52" s="16"/>
      <c r="B52" s="16"/>
      <c r="C52" s="18">
        <v>4010</v>
      </c>
      <c r="D52" s="18" t="s">
        <v>14</v>
      </c>
      <c r="E52" s="3">
        <v>63978</v>
      </c>
      <c r="F52" s="3">
        <v>62250.14</v>
      </c>
      <c r="G52" s="15">
        <f t="shared" si="0"/>
        <v>97.299290381068488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  <c r="JF52" s="31"/>
      <c r="JG52" s="31"/>
      <c r="JH52" s="31"/>
      <c r="JI52" s="31"/>
      <c r="JJ52" s="31"/>
      <c r="JK52" s="31"/>
      <c r="JL52" s="31"/>
      <c r="JM52" s="31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  <c r="JY52" s="31"/>
      <c r="JZ52" s="31"/>
      <c r="KA52" s="31"/>
      <c r="KB52" s="31"/>
      <c r="KC52" s="31"/>
      <c r="KD52" s="31"/>
      <c r="KE52" s="31"/>
      <c r="KF52" s="31"/>
      <c r="KG52" s="31"/>
      <c r="KH52" s="31"/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/>
      <c r="KW52" s="31"/>
      <c r="KX52" s="31"/>
      <c r="KY52" s="31"/>
      <c r="KZ52" s="31"/>
      <c r="LA52" s="31"/>
      <c r="LB52" s="31"/>
      <c r="LC52" s="31"/>
      <c r="LD52" s="31"/>
      <c r="LE52" s="31"/>
      <c r="LF52" s="31"/>
      <c r="LG52" s="31"/>
      <c r="LH52" s="31"/>
      <c r="LI52" s="31"/>
      <c r="LJ52" s="31"/>
      <c r="LK52" s="31"/>
      <c r="LL52" s="31"/>
      <c r="LM52" s="31"/>
      <c r="LN52" s="31"/>
      <c r="LO52" s="31"/>
      <c r="LP52" s="31"/>
      <c r="LQ52" s="31"/>
      <c r="LR52" s="31"/>
      <c r="LS52" s="31"/>
      <c r="LT52" s="31"/>
      <c r="LU52" s="31"/>
      <c r="LV52" s="31"/>
      <c r="LW52" s="31"/>
      <c r="LX52" s="31"/>
      <c r="LY52" s="31"/>
      <c r="LZ52" s="31"/>
      <c r="MA52" s="31"/>
      <c r="MB52" s="31"/>
      <c r="MC52" s="31"/>
      <c r="MD52" s="31"/>
      <c r="ME52" s="31"/>
      <c r="MF52" s="31"/>
      <c r="MG52" s="31"/>
      <c r="MH52" s="31"/>
      <c r="MI52" s="31"/>
      <c r="MJ52" s="31"/>
      <c r="MK52" s="31"/>
      <c r="ML52" s="31"/>
      <c r="MM52" s="31"/>
      <c r="MN52" s="31"/>
      <c r="MO52" s="31"/>
      <c r="MP52" s="31"/>
      <c r="MQ52" s="31"/>
      <c r="MR52" s="31"/>
      <c r="MS52" s="31"/>
      <c r="MT52" s="31"/>
      <c r="MU52" s="31"/>
      <c r="MV52" s="31"/>
      <c r="MW52" s="31"/>
      <c r="MX52" s="31"/>
      <c r="MY52" s="31"/>
      <c r="MZ52" s="31"/>
      <c r="NA52" s="31"/>
      <c r="NB52" s="31"/>
      <c r="NC52" s="31"/>
      <c r="ND52" s="31"/>
      <c r="NE52" s="31"/>
      <c r="NF52" s="31"/>
      <c r="NG52" s="31"/>
      <c r="NH52" s="31"/>
      <c r="NI52" s="31"/>
      <c r="NJ52" s="31"/>
      <c r="NK52" s="31"/>
      <c r="NL52" s="31"/>
      <c r="NM52" s="31"/>
      <c r="NN52" s="31"/>
      <c r="NO52" s="31"/>
      <c r="NP52" s="31"/>
      <c r="NQ52" s="31"/>
      <c r="NR52" s="31"/>
      <c r="NS52" s="31"/>
      <c r="NT52" s="31"/>
      <c r="NU52" s="31"/>
      <c r="NV52" s="31"/>
      <c r="NW52" s="31"/>
      <c r="NX52" s="31"/>
      <c r="NY52" s="31"/>
      <c r="NZ52" s="31"/>
      <c r="OA52" s="31"/>
      <c r="OB52" s="31"/>
      <c r="OC52" s="31"/>
      <c r="OD52" s="31"/>
      <c r="OE52" s="31"/>
      <c r="OF52" s="31"/>
      <c r="OG52" s="31"/>
      <c r="OH52" s="31"/>
      <c r="OI52" s="31"/>
      <c r="OJ52" s="31"/>
      <c r="OK52" s="31"/>
      <c r="OL52" s="31"/>
      <c r="OM52" s="31"/>
      <c r="ON52" s="31"/>
      <c r="OO52" s="31"/>
      <c r="OP52" s="31"/>
      <c r="OQ52" s="31"/>
      <c r="OR52" s="31"/>
      <c r="OS52" s="31"/>
      <c r="OT52" s="31"/>
      <c r="OU52" s="31"/>
      <c r="OV52" s="31"/>
      <c r="OW52" s="31"/>
      <c r="OX52" s="31"/>
      <c r="OY52" s="31"/>
      <c r="OZ52" s="31"/>
      <c r="PA52" s="31"/>
      <c r="PB52" s="31"/>
      <c r="PC52" s="31"/>
      <c r="PD52" s="31"/>
      <c r="PE52" s="31"/>
      <c r="PF52" s="31"/>
      <c r="PG52" s="31"/>
      <c r="PH52" s="31"/>
      <c r="PI52" s="31"/>
      <c r="PJ52" s="31"/>
      <c r="PK52" s="31"/>
      <c r="PL52" s="31"/>
      <c r="PM52" s="31"/>
      <c r="PN52" s="31"/>
      <c r="PO52" s="31"/>
      <c r="PP52" s="31"/>
      <c r="PQ52" s="31"/>
      <c r="PR52" s="31"/>
      <c r="PS52" s="31"/>
      <c r="PT52" s="31"/>
      <c r="PU52" s="31"/>
      <c r="PV52" s="31"/>
      <c r="PW52" s="31"/>
      <c r="PX52" s="31"/>
      <c r="PY52" s="31"/>
      <c r="PZ52" s="31"/>
      <c r="QA52" s="31"/>
      <c r="QB52" s="31"/>
      <c r="QC52" s="31"/>
      <c r="QD52" s="31"/>
      <c r="QE52" s="31"/>
      <c r="QF52" s="31"/>
      <c r="QG52" s="31"/>
      <c r="QH52" s="31"/>
      <c r="QI52" s="31"/>
      <c r="QJ52" s="31"/>
      <c r="QK52" s="31"/>
      <c r="QL52" s="31"/>
      <c r="QM52" s="31"/>
      <c r="QN52" s="31"/>
      <c r="QO52" s="31"/>
      <c r="QP52" s="31"/>
      <c r="QQ52" s="31"/>
      <c r="QR52" s="31"/>
      <c r="QS52" s="31"/>
      <c r="QT52" s="31"/>
      <c r="QU52" s="31"/>
      <c r="QV52" s="31"/>
      <c r="QW52" s="31"/>
      <c r="QX52" s="31"/>
      <c r="QY52" s="31"/>
      <c r="QZ52" s="31"/>
      <c r="RA52" s="31"/>
      <c r="RB52" s="31"/>
      <c r="RC52" s="31"/>
      <c r="RD52" s="31"/>
      <c r="RE52" s="31"/>
      <c r="RF52" s="31"/>
      <c r="RG52" s="31"/>
      <c r="RH52" s="31"/>
      <c r="RI52" s="31"/>
      <c r="RJ52" s="31"/>
      <c r="RK52" s="31"/>
      <c r="RL52" s="31"/>
      <c r="RM52" s="31"/>
      <c r="RN52" s="31"/>
      <c r="RO52" s="31"/>
      <c r="RP52" s="31"/>
      <c r="RQ52" s="31"/>
      <c r="RR52" s="31"/>
      <c r="RS52" s="31"/>
      <c r="RT52" s="31"/>
      <c r="RU52" s="31"/>
      <c r="RV52" s="31"/>
      <c r="RW52" s="31"/>
      <c r="RX52" s="31"/>
      <c r="RY52" s="31"/>
      <c r="RZ52" s="31"/>
      <c r="SA52" s="31"/>
      <c r="SB52" s="31"/>
      <c r="SC52" s="31"/>
      <c r="SD52" s="31"/>
      <c r="SE52" s="31"/>
      <c r="SF52" s="31"/>
      <c r="SG52" s="31"/>
      <c r="SH52" s="31"/>
      <c r="SI52" s="31"/>
      <c r="SJ52" s="31"/>
      <c r="SK52" s="31"/>
      <c r="SL52" s="31"/>
      <c r="SM52" s="31"/>
      <c r="SN52" s="31"/>
      <c r="SO52" s="31"/>
      <c r="SP52" s="31"/>
      <c r="SQ52" s="31"/>
      <c r="SR52" s="31"/>
      <c r="SS52" s="31"/>
      <c r="ST52" s="31"/>
      <c r="SU52" s="31"/>
      <c r="SV52" s="31"/>
      <c r="SW52" s="31"/>
      <c r="SX52" s="31"/>
      <c r="SY52" s="31"/>
      <c r="SZ52" s="31"/>
      <c r="TA52" s="31"/>
      <c r="TB52" s="31"/>
      <c r="TC52" s="31"/>
      <c r="TD52" s="31"/>
      <c r="TE52" s="31"/>
      <c r="TF52" s="31"/>
      <c r="TG52" s="31"/>
      <c r="TH52" s="31"/>
      <c r="TI52" s="31"/>
      <c r="TJ52" s="31"/>
      <c r="TK52" s="31"/>
      <c r="TL52" s="31"/>
      <c r="TM52" s="31"/>
      <c r="TN52" s="31"/>
      <c r="TO52" s="31"/>
      <c r="TP52" s="31"/>
      <c r="TQ52" s="31"/>
      <c r="TR52" s="31"/>
      <c r="TS52" s="31"/>
      <c r="TT52" s="31"/>
      <c r="TU52" s="31"/>
      <c r="TV52" s="31"/>
      <c r="TW52" s="31"/>
      <c r="TX52" s="31"/>
      <c r="TY52" s="31"/>
      <c r="TZ52" s="31"/>
      <c r="UA52" s="31"/>
      <c r="UB52" s="31"/>
      <c r="UC52" s="31"/>
      <c r="UD52" s="31"/>
      <c r="UE52" s="31"/>
      <c r="UF52" s="31"/>
      <c r="UG52" s="31"/>
      <c r="UH52" s="31"/>
      <c r="UI52" s="31"/>
      <c r="UJ52" s="31"/>
      <c r="UK52" s="31"/>
      <c r="UL52" s="31"/>
      <c r="UM52" s="31"/>
      <c r="UN52" s="31"/>
      <c r="UO52" s="31"/>
      <c r="UP52" s="31"/>
      <c r="UQ52" s="31"/>
      <c r="UR52" s="31"/>
      <c r="US52" s="31"/>
      <c r="UT52" s="31"/>
      <c r="UU52" s="31"/>
      <c r="UV52" s="31"/>
      <c r="UW52" s="31"/>
      <c r="UX52" s="31"/>
      <c r="UY52" s="31"/>
      <c r="UZ52" s="31"/>
      <c r="VA52" s="31"/>
      <c r="VB52" s="31"/>
      <c r="VC52" s="31"/>
      <c r="VD52" s="31"/>
      <c r="VE52" s="31"/>
      <c r="VF52" s="31"/>
      <c r="VG52" s="31"/>
      <c r="VH52" s="31"/>
      <c r="VI52" s="31"/>
      <c r="VJ52" s="31"/>
      <c r="VK52" s="31"/>
      <c r="VL52" s="31"/>
      <c r="VM52" s="31"/>
      <c r="VN52" s="31"/>
      <c r="VO52" s="31"/>
      <c r="VP52" s="31"/>
      <c r="VQ52" s="31"/>
      <c r="VR52" s="31"/>
      <c r="VS52" s="31"/>
      <c r="VT52" s="31"/>
      <c r="VU52" s="31"/>
      <c r="VV52" s="31"/>
      <c r="VW52" s="31"/>
      <c r="VX52" s="31"/>
      <c r="VY52" s="31"/>
      <c r="VZ52" s="31"/>
      <c r="WA52" s="31"/>
      <c r="WB52" s="31"/>
      <c r="WC52" s="31"/>
      <c r="WD52" s="31"/>
      <c r="WE52" s="31"/>
      <c r="WF52" s="31"/>
      <c r="WG52" s="31"/>
      <c r="WH52" s="31"/>
      <c r="WI52" s="31"/>
      <c r="WJ52" s="31"/>
      <c r="WK52" s="31"/>
      <c r="WL52" s="31"/>
      <c r="WM52" s="31"/>
      <c r="WN52" s="31"/>
      <c r="WO52" s="31"/>
      <c r="WP52" s="31"/>
      <c r="WQ52" s="31"/>
      <c r="WR52" s="31"/>
      <c r="WS52" s="31"/>
      <c r="WT52" s="31"/>
      <c r="WU52" s="31"/>
      <c r="WV52" s="31"/>
      <c r="WW52" s="31"/>
      <c r="WX52" s="31"/>
      <c r="WY52" s="31"/>
      <c r="WZ52" s="31"/>
      <c r="XA52" s="31"/>
      <c r="XB52" s="31"/>
      <c r="XC52" s="31"/>
      <c r="XD52" s="31"/>
      <c r="XE52" s="31"/>
      <c r="XF52" s="31"/>
      <c r="XG52" s="31"/>
      <c r="XH52" s="31"/>
      <c r="XI52" s="31"/>
      <c r="XJ52" s="31"/>
      <c r="XK52" s="31"/>
      <c r="XL52" s="31"/>
      <c r="XM52" s="31"/>
      <c r="XN52" s="31"/>
      <c r="XO52" s="31"/>
      <c r="XP52" s="31"/>
      <c r="XQ52" s="31"/>
      <c r="XR52" s="31"/>
      <c r="XS52" s="31"/>
      <c r="XT52" s="31"/>
      <c r="XU52" s="31"/>
      <c r="XV52" s="31"/>
      <c r="XW52" s="31"/>
      <c r="XX52" s="31"/>
      <c r="XY52" s="31"/>
      <c r="XZ52" s="31"/>
      <c r="YA52" s="31"/>
      <c r="YB52" s="31"/>
      <c r="YC52" s="31"/>
      <c r="YD52" s="31"/>
      <c r="YE52" s="31"/>
      <c r="YF52" s="31"/>
      <c r="YG52" s="31"/>
      <c r="YH52" s="31"/>
      <c r="YI52" s="31"/>
      <c r="YJ52" s="31"/>
      <c r="YK52" s="31"/>
      <c r="YL52" s="31"/>
    </row>
    <row r="53" spans="1:662" s="4" customFormat="1" x14ac:dyDescent="0.25">
      <c r="A53" s="16"/>
      <c r="B53" s="16"/>
      <c r="C53" s="18">
        <v>4040</v>
      </c>
      <c r="D53" s="18" t="s">
        <v>34</v>
      </c>
      <c r="E53" s="3">
        <v>4378</v>
      </c>
      <c r="F53" s="3">
        <v>4377.59</v>
      </c>
      <c r="G53" s="15">
        <f t="shared" si="0"/>
        <v>99.990634993147566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  <c r="JF53" s="31"/>
      <c r="JG53" s="31"/>
      <c r="JH53" s="31"/>
      <c r="JI53" s="31"/>
      <c r="JJ53" s="31"/>
      <c r="JK53" s="3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1"/>
      <c r="NI53" s="31"/>
      <c r="NJ53" s="31"/>
      <c r="NK53" s="31"/>
      <c r="NL53" s="31"/>
      <c r="NM53" s="31"/>
      <c r="NN53" s="31"/>
      <c r="NO53" s="31"/>
      <c r="NP53" s="31"/>
      <c r="NQ53" s="31"/>
      <c r="NR53" s="31"/>
      <c r="NS53" s="31"/>
      <c r="NT53" s="31"/>
      <c r="NU53" s="31"/>
      <c r="NV53" s="31"/>
      <c r="NW53" s="31"/>
      <c r="NX53" s="31"/>
      <c r="NY53" s="31"/>
      <c r="NZ53" s="31"/>
      <c r="OA53" s="31"/>
      <c r="OB53" s="31"/>
      <c r="OC53" s="31"/>
      <c r="OD53" s="31"/>
      <c r="OE53" s="3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1"/>
      <c r="SC53" s="31"/>
      <c r="SD53" s="31"/>
      <c r="SE53" s="31"/>
      <c r="SF53" s="31"/>
      <c r="SG53" s="31"/>
      <c r="SH53" s="31"/>
      <c r="SI53" s="31"/>
      <c r="SJ53" s="31"/>
      <c r="SK53" s="31"/>
      <c r="SL53" s="31"/>
      <c r="SM53" s="31"/>
      <c r="SN53" s="31"/>
      <c r="SO53" s="31"/>
      <c r="SP53" s="31"/>
      <c r="SQ53" s="31"/>
      <c r="SR53" s="31"/>
      <c r="SS53" s="31"/>
      <c r="ST53" s="31"/>
      <c r="SU53" s="31"/>
      <c r="SV53" s="31"/>
      <c r="SW53" s="31"/>
      <c r="SX53" s="31"/>
      <c r="SY53" s="31"/>
      <c r="SZ53" s="31"/>
      <c r="TA53" s="31"/>
      <c r="TB53" s="31"/>
      <c r="TC53" s="31"/>
      <c r="TD53" s="31"/>
      <c r="TE53" s="31"/>
      <c r="TF53" s="31"/>
      <c r="TG53" s="31"/>
      <c r="TH53" s="31"/>
      <c r="TI53" s="31"/>
      <c r="TJ53" s="31"/>
      <c r="TK53" s="31"/>
      <c r="TL53" s="31"/>
      <c r="TM53" s="31"/>
      <c r="TN53" s="31"/>
      <c r="TO53" s="31"/>
      <c r="TP53" s="31"/>
      <c r="TQ53" s="31"/>
      <c r="TR53" s="31"/>
      <c r="TS53" s="31"/>
      <c r="TT53" s="31"/>
      <c r="TU53" s="31"/>
      <c r="TV53" s="31"/>
      <c r="TW53" s="31"/>
      <c r="TX53" s="31"/>
      <c r="TY53" s="31"/>
      <c r="TZ53" s="31"/>
      <c r="UA53" s="31"/>
      <c r="UB53" s="31"/>
      <c r="UC53" s="31"/>
      <c r="UD53" s="31"/>
      <c r="UE53" s="31"/>
      <c r="UF53" s="31"/>
      <c r="UG53" s="31"/>
      <c r="UH53" s="31"/>
      <c r="UI53" s="31"/>
      <c r="UJ53" s="31"/>
      <c r="UK53" s="31"/>
      <c r="UL53" s="31"/>
      <c r="UM53" s="31"/>
      <c r="UN53" s="31"/>
      <c r="UO53" s="31"/>
      <c r="UP53" s="31"/>
      <c r="UQ53" s="31"/>
      <c r="UR53" s="31"/>
      <c r="US53" s="31"/>
      <c r="UT53" s="31"/>
      <c r="UU53" s="31"/>
      <c r="UV53" s="31"/>
      <c r="UW53" s="31"/>
      <c r="UX53" s="31"/>
      <c r="UY53" s="31"/>
      <c r="UZ53" s="31"/>
      <c r="VA53" s="31"/>
      <c r="VB53" s="31"/>
      <c r="VC53" s="31"/>
      <c r="VD53" s="31"/>
      <c r="VE53" s="31"/>
      <c r="VF53" s="31"/>
      <c r="VG53" s="31"/>
      <c r="VH53" s="31"/>
      <c r="VI53" s="31"/>
      <c r="VJ53" s="31"/>
      <c r="VK53" s="31"/>
      <c r="VL53" s="31"/>
      <c r="VM53" s="31"/>
      <c r="VN53" s="31"/>
      <c r="VO53" s="31"/>
      <c r="VP53" s="31"/>
      <c r="VQ53" s="31"/>
      <c r="VR53" s="31"/>
      <c r="VS53" s="31"/>
      <c r="VT53" s="31"/>
      <c r="VU53" s="31"/>
      <c r="VV53" s="31"/>
      <c r="VW53" s="31"/>
      <c r="VX53" s="31"/>
      <c r="VY53" s="31"/>
      <c r="VZ53" s="31"/>
      <c r="WA53" s="31"/>
      <c r="WB53" s="31"/>
      <c r="WC53" s="31"/>
      <c r="WD53" s="31"/>
      <c r="WE53" s="31"/>
      <c r="WF53" s="31"/>
      <c r="WG53" s="31"/>
      <c r="WH53" s="31"/>
      <c r="WI53" s="31"/>
      <c r="WJ53" s="31"/>
      <c r="WK53" s="31"/>
      <c r="WL53" s="31"/>
      <c r="WM53" s="31"/>
      <c r="WN53" s="31"/>
      <c r="WO53" s="31"/>
      <c r="WP53" s="31"/>
      <c r="WQ53" s="31"/>
      <c r="WR53" s="31"/>
      <c r="WS53" s="31"/>
      <c r="WT53" s="31"/>
      <c r="WU53" s="31"/>
      <c r="WV53" s="31"/>
      <c r="WW53" s="31"/>
      <c r="WX53" s="31"/>
      <c r="WY53" s="31"/>
      <c r="WZ53" s="31"/>
      <c r="XA53" s="31"/>
      <c r="XB53" s="31"/>
      <c r="XC53" s="31"/>
      <c r="XD53" s="31"/>
      <c r="XE53" s="31"/>
      <c r="XF53" s="31"/>
      <c r="XG53" s="31"/>
      <c r="XH53" s="31"/>
      <c r="XI53" s="31"/>
      <c r="XJ53" s="31"/>
      <c r="XK53" s="31"/>
      <c r="XL53" s="31"/>
      <c r="XM53" s="31"/>
      <c r="XN53" s="31"/>
      <c r="XO53" s="31"/>
      <c r="XP53" s="31"/>
      <c r="XQ53" s="31"/>
      <c r="XR53" s="31"/>
      <c r="XS53" s="31"/>
      <c r="XT53" s="31"/>
      <c r="XU53" s="31"/>
      <c r="XV53" s="31"/>
      <c r="XW53" s="31"/>
      <c r="XX53" s="31"/>
      <c r="XY53" s="31"/>
      <c r="XZ53" s="31"/>
      <c r="YA53" s="31"/>
      <c r="YB53" s="31"/>
      <c r="YC53" s="31"/>
      <c r="YD53" s="31"/>
      <c r="YE53" s="31"/>
      <c r="YF53" s="31"/>
      <c r="YG53" s="31"/>
      <c r="YH53" s="31"/>
      <c r="YI53" s="31"/>
      <c r="YJ53" s="31"/>
      <c r="YK53" s="31"/>
      <c r="YL53" s="31"/>
    </row>
    <row r="54" spans="1:662" s="4" customFormat="1" x14ac:dyDescent="0.25">
      <c r="A54" s="16"/>
      <c r="B54" s="16"/>
      <c r="C54" s="18">
        <v>4110</v>
      </c>
      <c r="D54" s="18" t="s">
        <v>15</v>
      </c>
      <c r="E54" s="3">
        <v>11523</v>
      </c>
      <c r="F54" s="3">
        <v>11354.54</v>
      </c>
      <c r="G54" s="15">
        <f t="shared" si="0"/>
        <v>98.53805432613035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  <c r="JF54" s="31"/>
      <c r="JG54" s="31"/>
      <c r="JH54" s="31"/>
      <c r="JI54" s="31"/>
      <c r="JJ54" s="31"/>
      <c r="JK54" s="31"/>
      <c r="JL54" s="31"/>
      <c r="JM54" s="31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  <c r="JY54" s="31"/>
      <c r="JZ54" s="31"/>
      <c r="KA54" s="31"/>
      <c r="KB54" s="31"/>
      <c r="KC54" s="31"/>
      <c r="KD54" s="31"/>
      <c r="KE54" s="31"/>
      <c r="KF54" s="31"/>
      <c r="KG54" s="31"/>
      <c r="KH54" s="31"/>
      <c r="KI54" s="31"/>
      <c r="KJ54" s="31"/>
      <c r="KK54" s="31"/>
      <c r="KL54" s="31"/>
      <c r="KM54" s="31"/>
      <c r="KN54" s="31"/>
      <c r="KO54" s="31"/>
      <c r="KP54" s="31"/>
      <c r="KQ54" s="31"/>
      <c r="KR54" s="31"/>
      <c r="KS54" s="31"/>
      <c r="KT54" s="31"/>
      <c r="KU54" s="31"/>
      <c r="KV54" s="31"/>
      <c r="KW54" s="31"/>
      <c r="KX54" s="31"/>
      <c r="KY54" s="31"/>
      <c r="KZ54" s="31"/>
      <c r="LA54" s="31"/>
      <c r="LB54" s="31"/>
      <c r="LC54" s="31"/>
      <c r="LD54" s="31"/>
      <c r="LE54" s="31"/>
      <c r="LF54" s="31"/>
      <c r="LG54" s="31"/>
      <c r="LH54" s="31"/>
      <c r="LI54" s="31"/>
      <c r="LJ54" s="31"/>
      <c r="LK54" s="31"/>
      <c r="LL54" s="31"/>
      <c r="LM54" s="31"/>
      <c r="LN54" s="31"/>
      <c r="LO54" s="31"/>
      <c r="LP54" s="31"/>
      <c r="LQ54" s="31"/>
      <c r="LR54" s="31"/>
      <c r="LS54" s="31"/>
      <c r="LT54" s="31"/>
      <c r="LU54" s="31"/>
      <c r="LV54" s="31"/>
      <c r="LW54" s="31"/>
      <c r="LX54" s="31"/>
      <c r="LY54" s="31"/>
      <c r="LZ54" s="31"/>
      <c r="MA54" s="31"/>
      <c r="MB54" s="31"/>
      <c r="MC54" s="31"/>
      <c r="MD54" s="31"/>
      <c r="ME54" s="31"/>
      <c r="MF54" s="31"/>
      <c r="MG54" s="31"/>
      <c r="MH54" s="31"/>
      <c r="MI54" s="31"/>
      <c r="MJ54" s="31"/>
      <c r="MK54" s="31"/>
      <c r="ML54" s="31"/>
      <c r="MM54" s="31"/>
      <c r="MN54" s="31"/>
      <c r="MO54" s="31"/>
      <c r="MP54" s="31"/>
      <c r="MQ54" s="31"/>
      <c r="MR54" s="31"/>
      <c r="MS54" s="31"/>
      <c r="MT54" s="31"/>
      <c r="MU54" s="31"/>
      <c r="MV54" s="31"/>
      <c r="MW54" s="31"/>
      <c r="MX54" s="31"/>
      <c r="MY54" s="31"/>
      <c r="MZ54" s="31"/>
      <c r="NA54" s="31"/>
      <c r="NB54" s="31"/>
      <c r="NC54" s="31"/>
      <c r="ND54" s="31"/>
      <c r="NE54" s="31"/>
      <c r="NF54" s="31"/>
      <c r="NG54" s="31"/>
      <c r="NH54" s="31"/>
      <c r="NI54" s="31"/>
      <c r="NJ54" s="31"/>
      <c r="NK54" s="31"/>
      <c r="NL54" s="31"/>
      <c r="NM54" s="31"/>
      <c r="NN54" s="31"/>
      <c r="NO54" s="31"/>
      <c r="NP54" s="31"/>
      <c r="NQ54" s="31"/>
      <c r="NR54" s="31"/>
      <c r="NS54" s="31"/>
      <c r="NT54" s="31"/>
      <c r="NU54" s="31"/>
      <c r="NV54" s="31"/>
      <c r="NW54" s="31"/>
      <c r="NX54" s="31"/>
      <c r="NY54" s="31"/>
      <c r="NZ54" s="31"/>
      <c r="OA54" s="31"/>
      <c r="OB54" s="31"/>
      <c r="OC54" s="31"/>
      <c r="OD54" s="31"/>
      <c r="OE54" s="31"/>
      <c r="OF54" s="31"/>
      <c r="OG54" s="31"/>
      <c r="OH54" s="31"/>
      <c r="OI54" s="31"/>
      <c r="OJ54" s="31"/>
      <c r="OK54" s="31"/>
      <c r="OL54" s="31"/>
      <c r="OM54" s="31"/>
      <c r="ON54" s="31"/>
      <c r="OO54" s="31"/>
      <c r="OP54" s="31"/>
      <c r="OQ54" s="31"/>
      <c r="OR54" s="31"/>
      <c r="OS54" s="31"/>
      <c r="OT54" s="31"/>
      <c r="OU54" s="31"/>
      <c r="OV54" s="31"/>
      <c r="OW54" s="31"/>
      <c r="OX54" s="31"/>
      <c r="OY54" s="31"/>
      <c r="OZ54" s="31"/>
      <c r="PA54" s="31"/>
      <c r="PB54" s="31"/>
      <c r="PC54" s="31"/>
      <c r="PD54" s="31"/>
      <c r="PE54" s="31"/>
      <c r="PF54" s="31"/>
      <c r="PG54" s="31"/>
      <c r="PH54" s="31"/>
      <c r="PI54" s="31"/>
      <c r="PJ54" s="31"/>
      <c r="PK54" s="31"/>
      <c r="PL54" s="31"/>
      <c r="PM54" s="31"/>
      <c r="PN54" s="31"/>
      <c r="PO54" s="31"/>
      <c r="PP54" s="31"/>
      <c r="PQ54" s="31"/>
      <c r="PR54" s="31"/>
      <c r="PS54" s="31"/>
      <c r="PT54" s="31"/>
      <c r="PU54" s="31"/>
      <c r="PV54" s="31"/>
      <c r="PW54" s="31"/>
      <c r="PX54" s="31"/>
      <c r="PY54" s="31"/>
      <c r="PZ54" s="31"/>
      <c r="QA54" s="31"/>
      <c r="QB54" s="31"/>
      <c r="QC54" s="31"/>
      <c r="QD54" s="31"/>
      <c r="QE54" s="31"/>
      <c r="QF54" s="31"/>
      <c r="QG54" s="31"/>
      <c r="QH54" s="31"/>
      <c r="QI54" s="31"/>
      <c r="QJ54" s="31"/>
      <c r="QK54" s="31"/>
      <c r="QL54" s="31"/>
      <c r="QM54" s="31"/>
      <c r="QN54" s="31"/>
      <c r="QO54" s="31"/>
      <c r="QP54" s="31"/>
      <c r="QQ54" s="31"/>
      <c r="QR54" s="31"/>
      <c r="QS54" s="31"/>
      <c r="QT54" s="31"/>
      <c r="QU54" s="31"/>
      <c r="QV54" s="31"/>
      <c r="QW54" s="31"/>
      <c r="QX54" s="31"/>
      <c r="QY54" s="31"/>
      <c r="QZ54" s="31"/>
      <c r="RA54" s="31"/>
      <c r="RB54" s="31"/>
      <c r="RC54" s="31"/>
      <c r="RD54" s="31"/>
      <c r="RE54" s="31"/>
      <c r="RF54" s="31"/>
      <c r="RG54" s="31"/>
      <c r="RH54" s="31"/>
      <c r="RI54" s="31"/>
      <c r="RJ54" s="31"/>
      <c r="RK54" s="31"/>
      <c r="RL54" s="31"/>
      <c r="RM54" s="31"/>
      <c r="RN54" s="31"/>
      <c r="RO54" s="31"/>
      <c r="RP54" s="31"/>
      <c r="RQ54" s="31"/>
      <c r="RR54" s="31"/>
      <c r="RS54" s="31"/>
      <c r="RT54" s="31"/>
      <c r="RU54" s="31"/>
      <c r="RV54" s="31"/>
      <c r="RW54" s="31"/>
      <c r="RX54" s="31"/>
      <c r="RY54" s="31"/>
      <c r="RZ54" s="31"/>
      <c r="SA54" s="31"/>
      <c r="SB54" s="31"/>
      <c r="SC54" s="31"/>
      <c r="SD54" s="31"/>
      <c r="SE54" s="31"/>
      <c r="SF54" s="31"/>
      <c r="SG54" s="31"/>
      <c r="SH54" s="31"/>
      <c r="SI54" s="31"/>
      <c r="SJ54" s="31"/>
      <c r="SK54" s="31"/>
      <c r="SL54" s="31"/>
      <c r="SM54" s="31"/>
      <c r="SN54" s="31"/>
      <c r="SO54" s="31"/>
      <c r="SP54" s="31"/>
      <c r="SQ54" s="31"/>
      <c r="SR54" s="31"/>
      <c r="SS54" s="31"/>
      <c r="ST54" s="31"/>
      <c r="SU54" s="31"/>
      <c r="SV54" s="31"/>
      <c r="SW54" s="31"/>
      <c r="SX54" s="31"/>
      <c r="SY54" s="31"/>
      <c r="SZ54" s="31"/>
      <c r="TA54" s="31"/>
      <c r="TB54" s="31"/>
      <c r="TC54" s="31"/>
      <c r="TD54" s="31"/>
      <c r="TE54" s="31"/>
      <c r="TF54" s="31"/>
      <c r="TG54" s="31"/>
      <c r="TH54" s="31"/>
      <c r="TI54" s="31"/>
      <c r="TJ54" s="31"/>
      <c r="TK54" s="31"/>
      <c r="TL54" s="31"/>
      <c r="TM54" s="31"/>
      <c r="TN54" s="31"/>
      <c r="TO54" s="31"/>
      <c r="TP54" s="31"/>
      <c r="TQ54" s="31"/>
      <c r="TR54" s="31"/>
      <c r="TS54" s="31"/>
      <c r="TT54" s="31"/>
      <c r="TU54" s="31"/>
      <c r="TV54" s="31"/>
      <c r="TW54" s="31"/>
      <c r="TX54" s="31"/>
      <c r="TY54" s="31"/>
      <c r="TZ54" s="31"/>
      <c r="UA54" s="31"/>
      <c r="UB54" s="31"/>
      <c r="UC54" s="31"/>
      <c r="UD54" s="31"/>
      <c r="UE54" s="31"/>
      <c r="UF54" s="31"/>
      <c r="UG54" s="31"/>
      <c r="UH54" s="31"/>
      <c r="UI54" s="31"/>
      <c r="UJ54" s="31"/>
      <c r="UK54" s="31"/>
      <c r="UL54" s="31"/>
      <c r="UM54" s="31"/>
      <c r="UN54" s="31"/>
      <c r="UO54" s="31"/>
      <c r="UP54" s="31"/>
      <c r="UQ54" s="31"/>
      <c r="UR54" s="31"/>
      <c r="US54" s="31"/>
      <c r="UT54" s="31"/>
      <c r="UU54" s="31"/>
      <c r="UV54" s="31"/>
      <c r="UW54" s="31"/>
      <c r="UX54" s="31"/>
      <c r="UY54" s="31"/>
      <c r="UZ54" s="31"/>
      <c r="VA54" s="31"/>
      <c r="VB54" s="31"/>
      <c r="VC54" s="31"/>
      <c r="VD54" s="31"/>
      <c r="VE54" s="31"/>
      <c r="VF54" s="31"/>
      <c r="VG54" s="31"/>
      <c r="VH54" s="31"/>
      <c r="VI54" s="31"/>
      <c r="VJ54" s="31"/>
      <c r="VK54" s="31"/>
      <c r="VL54" s="31"/>
      <c r="VM54" s="31"/>
      <c r="VN54" s="31"/>
      <c r="VO54" s="31"/>
      <c r="VP54" s="31"/>
      <c r="VQ54" s="31"/>
      <c r="VR54" s="31"/>
      <c r="VS54" s="31"/>
      <c r="VT54" s="31"/>
      <c r="VU54" s="31"/>
      <c r="VV54" s="31"/>
      <c r="VW54" s="31"/>
      <c r="VX54" s="31"/>
      <c r="VY54" s="31"/>
      <c r="VZ54" s="31"/>
      <c r="WA54" s="31"/>
      <c r="WB54" s="31"/>
      <c r="WC54" s="31"/>
      <c r="WD54" s="31"/>
      <c r="WE54" s="31"/>
      <c r="WF54" s="31"/>
      <c r="WG54" s="31"/>
      <c r="WH54" s="31"/>
      <c r="WI54" s="31"/>
      <c r="WJ54" s="31"/>
      <c r="WK54" s="31"/>
      <c r="WL54" s="31"/>
      <c r="WM54" s="31"/>
      <c r="WN54" s="31"/>
      <c r="WO54" s="31"/>
      <c r="WP54" s="31"/>
      <c r="WQ54" s="31"/>
      <c r="WR54" s="31"/>
      <c r="WS54" s="31"/>
      <c r="WT54" s="31"/>
      <c r="WU54" s="31"/>
      <c r="WV54" s="31"/>
      <c r="WW54" s="31"/>
      <c r="WX54" s="31"/>
      <c r="WY54" s="31"/>
      <c r="WZ54" s="31"/>
      <c r="XA54" s="31"/>
      <c r="XB54" s="31"/>
      <c r="XC54" s="31"/>
      <c r="XD54" s="31"/>
      <c r="XE54" s="31"/>
      <c r="XF54" s="31"/>
      <c r="XG54" s="31"/>
      <c r="XH54" s="31"/>
      <c r="XI54" s="31"/>
      <c r="XJ54" s="31"/>
      <c r="XK54" s="31"/>
      <c r="XL54" s="31"/>
      <c r="XM54" s="31"/>
      <c r="XN54" s="31"/>
      <c r="XO54" s="31"/>
      <c r="XP54" s="31"/>
      <c r="XQ54" s="31"/>
      <c r="XR54" s="31"/>
      <c r="XS54" s="31"/>
      <c r="XT54" s="31"/>
      <c r="XU54" s="31"/>
      <c r="XV54" s="31"/>
      <c r="XW54" s="31"/>
      <c r="XX54" s="31"/>
      <c r="XY54" s="31"/>
      <c r="XZ54" s="31"/>
      <c r="YA54" s="31"/>
      <c r="YB54" s="31"/>
      <c r="YC54" s="31"/>
      <c r="YD54" s="31"/>
      <c r="YE54" s="31"/>
      <c r="YF54" s="31"/>
      <c r="YG54" s="31"/>
      <c r="YH54" s="31"/>
      <c r="YI54" s="31"/>
      <c r="YJ54" s="31"/>
      <c r="YK54" s="31"/>
      <c r="YL54" s="31"/>
    </row>
    <row r="55" spans="1:662" s="4" customFormat="1" x14ac:dyDescent="0.25">
      <c r="A55" s="16"/>
      <c r="B55" s="16"/>
      <c r="C55" s="18">
        <v>4120</v>
      </c>
      <c r="D55" s="18" t="s">
        <v>16</v>
      </c>
      <c r="E55" s="3">
        <v>1651</v>
      </c>
      <c r="F55" s="3">
        <v>1621.38</v>
      </c>
      <c r="G55" s="15">
        <f t="shared" si="0"/>
        <v>98.205935796486983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  <c r="JF55" s="31"/>
      <c r="JG55" s="31"/>
      <c r="JH55" s="31"/>
      <c r="JI55" s="31"/>
      <c r="JJ55" s="31"/>
      <c r="JK55" s="31"/>
      <c r="JL55" s="31"/>
      <c r="JM55" s="31"/>
      <c r="JN55" s="31"/>
      <c r="JO55" s="31"/>
      <c r="JP55" s="31"/>
      <c r="JQ55" s="31"/>
      <c r="JR55" s="31"/>
      <c r="JS55" s="31"/>
      <c r="JT55" s="31"/>
      <c r="JU55" s="31"/>
      <c r="JV55" s="31"/>
      <c r="JW55" s="31"/>
      <c r="JX55" s="31"/>
      <c r="JY55" s="31"/>
      <c r="JZ55" s="31"/>
      <c r="KA55" s="31"/>
      <c r="KB55" s="31"/>
      <c r="KC55" s="31"/>
      <c r="KD55" s="31"/>
      <c r="KE55" s="31"/>
      <c r="KF55" s="31"/>
      <c r="KG55" s="31"/>
      <c r="KH55" s="31"/>
      <c r="KI55" s="31"/>
      <c r="KJ55" s="31"/>
      <c r="KK55" s="31"/>
      <c r="KL55" s="31"/>
      <c r="KM55" s="31"/>
      <c r="KN55" s="31"/>
      <c r="KO55" s="31"/>
      <c r="KP55" s="31"/>
      <c r="KQ55" s="31"/>
      <c r="KR55" s="31"/>
      <c r="KS55" s="31"/>
      <c r="KT55" s="31"/>
      <c r="KU55" s="31"/>
      <c r="KV55" s="31"/>
      <c r="KW55" s="31"/>
      <c r="KX55" s="31"/>
      <c r="KY55" s="31"/>
      <c r="KZ55" s="31"/>
      <c r="LA55" s="31"/>
      <c r="LB55" s="31"/>
      <c r="LC55" s="31"/>
      <c r="LD55" s="31"/>
      <c r="LE55" s="31"/>
      <c r="LF55" s="31"/>
      <c r="LG55" s="31"/>
      <c r="LH55" s="31"/>
      <c r="LI55" s="31"/>
      <c r="LJ55" s="31"/>
      <c r="LK55" s="31"/>
      <c r="LL55" s="31"/>
      <c r="LM55" s="31"/>
      <c r="LN55" s="31"/>
      <c r="LO55" s="31"/>
      <c r="LP55" s="31"/>
      <c r="LQ55" s="31"/>
      <c r="LR55" s="31"/>
      <c r="LS55" s="31"/>
      <c r="LT55" s="31"/>
      <c r="LU55" s="31"/>
      <c r="LV55" s="31"/>
      <c r="LW55" s="31"/>
      <c r="LX55" s="31"/>
      <c r="LY55" s="31"/>
      <c r="LZ55" s="31"/>
      <c r="MA55" s="31"/>
      <c r="MB55" s="31"/>
      <c r="MC55" s="31"/>
      <c r="MD55" s="31"/>
      <c r="ME55" s="31"/>
      <c r="MF55" s="31"/>
      <c r="MG55" s="31"/>
      <c r="MH55" s="31"/>
      <c r="MI55" s="31"/>
      <c r="MJ55" s="31"/>
      <c r="MK55" s="31"/>
      <c r="ML55" s="31"/>
      <c r="MM55" s="31"/>
      <c r="MN55" s="31"/>
      <c r="MO55" s="31"/>
      <c r="MP55" s="31"/>
      <c r="MQ55" s="31"/>
      <c r="MR55" s="31"/>
      <c r="MS55" s="31"/>
      <c r="MT55" s="31"/>
      <c r="MU55" s="31"/>
      <c r="MV55" s="31"/>
      <c r="MW55" s="31"/>
      <c r="MX55" s="31"/>
      <c r="MY55" s="31"/>
      <c r="MZ55" s="31"/>
      <c r="NA55" s="31"/>
      <c r="NB55" s="31"/>
      <c r="NC55" s="31"/>
      <c r="ND55" s="31"/>
      <c r="NE55" s="31"/>
      <c r="NF55" s="31"/>
      <c r="NG55" s="31"/>
      <c r="NH55" s="31"/>
      <c r="NI55" s="31"/>
      <c r="NJ55" s="31"/>
      <c r="NK55" s="31"/>
      <c r="NL55" s="31"/>
      <c r="NM55" s="31"/>
      <c r="NN55" s="31"/>
      <c r="NO55" s="31"/>
      <c r="NP55" s="31"/>
      <c r="NQ55" s="31"/>
      <c r="NR55" s="31"/>
      <c r="NS55" s="31"/>
      <c r="NT55" s="31"/>
      <c r="NU55" s="31"/>
      <c r="NV55" s="31"/>
      <c r="NW55" s="31"/>
      <c r="NX55" s="31"/>
      <c r="NY55" s="31"/>
      <c r="NZ55" s="31"/>
      <c r="OA55" s="31"/>
      <c r="OB55" s="31"/>
      <c r="OC55" s="31"/>
      <c r="OD55" s="31"/>
      <c r="OE55" s="31"/>
      <c r="OF55" s="31"/>
      <c r="OG55" s="31"/>
      <c r="OH55" s="31"/>
      <c r="OI55" s="31"/>
      <c r="OJ55" s="31"/>
      <c r="OK55" s="31"/>
      <c r="OL55" s="31"/>
      <c r="OM55" s="31"/>
      <c r="ON55" s="31"/>
      <c r="OO55" s="31"/>
      <c r="OP55" s="31"/>
      <c r="OQ55" s="31"/>
      <c r="OR55" s="31"/>
      <c r="OS55" s="31"/>
      <c r="OT55" s="31"/>
      <c r="OU55" s="31"/>
      <c r="OV55" s="31"/>
      <c r="OW55" s="31"/>
      <c r="OX55" s="31"/>
      <c r="OY55" s="31"/>
      <c r="OZ55" s="31"/>
      <c r="PA55" s="31"/>
      <c r="PB55" s="31"/>
      <c r="PC55" s="31"/>
      <c r="PD55" s="31"/>
      <c r="PE55" s="31"/>
      <c r="PF55" s="31"/>
      <c r="PG55" s="31"/>
      <c r="PH55" s="31"/>
      <c r="PI55" s="31"/>
      <c r="PJ55" s="31"/>
      <c r="PK55" s="31"/>
      <c r="PL55" s="31"/>
      <c r="PM55" s="31"/>
      <c r="PN55" s="31"/>
      <c r="PO55" s="31"/>
      <c r="PP55" s="31"/>
      <c r="PQ55" s="31"/>
      <c r="PR55" s="31"/>
      <c r="PS55" s="31"/>
      <c r="PT55" s="31"/>
      <c r="PU55" s="31"/>
      <c r="PV55" s="31"/>
      <c r="PW55" s="31"/>
      <c r="PX55" s="31"/>
      <c r="PY55" s="31"/>
      <c r="PZ55" s="31"/>
      <c r="QA55" s="31"/>
      <c r="QB55" s="31"/>
      <c r="QC55" s="31"/>
      <c r="QD55" s="31"/>
      <c r="QE55" s="31"/>
      <c r="QF55" s="31"/>
      <c r="QG55" s="31"/>
      <c r="QH55" s="31"/>
      <c r="QI55" s="31"/>
      <c r="QJ55" s="31"/>
      <c r="QK55" s="31"/>
      <c r="QL55" s="31"/>
      <c r="QM55" s="31"/>
      <c r="QN55" s="31"/>
      <c r="QO55" s="31"/>
      <c r="QP55" s="31"/>
      <c r="QQ55" s="31"/>
      <c r="QR55" s="31"/>
      <c r="QS55" s="31"/>
      <c r="QT55" s="31"/>
      <c r="QU55" s="31"/>
      <c r="QV55" s="31"/>
      <c r="QW55" s="31"/>
      <c r="QX55" s="31"/>
      <c r="QY55" s="31"/>
      <c r="QZ55" s="31"/>
      <c r="RA55" s="31"/>
      <c r="RB55" s="31"/>
      <c r="RC55" s="31"/>
      <c r="RD55" s="31"/>
      <c r="RE55" s="31"/>
      <c r="RF55" s="31"/>
      <c r="RG55" s="31"/>
      <c r="RH55" s="31"/>
      <c r="RI55" s="31"/>
      <c r="RJ55" s="31"/>
      <c r="RK55" s="31"/>
      <c r="RL55" s="31"/>
      <c r="RM55" s="31"/>
      <c r="RN55" s="31"/>
      <c r="RO55" s="31"/>
      <c r="RP55" s="31"/>
      <c r="RQ55" s="31"/>
      <c r="RR55" s="31"/>
      <c r="RS55" s="31"/>
      <c r="RT55" s="31"/>
      <c r="RU55" s="31"/>
      <c r="RV55" s="31"/>
      <c r="RW55" s="31"/>
      <c r="RX55" s="31"/>
      <c r="RY55" s="31"/>
      <c r="RZ55" s="31"/>
      <c r="SA55" s="31"/>
      <c r="SB55" s="31"/>
      <c r="SC55" s="31"/>
      <c r="SD55" s="31"/>
      <c r="SE55" s="31"/>
      <c r="SF55" s="31"/>
      <c r="SG55" s="31"/>
      <c r="SH55" s="31"/>
      <c r="SI55" s="31"/>
      <c r="SJ55" s="31"/>
      <c r="SK55" s="31"/>
      <c r="SL55" s="31"/>
      <c r="SM55" s="31"/>
      <c r="SN55" s="31"/>
      <c r="SO55" s="31"/>
      <c r="SP55" s="31"/>
      <c r="SQ55" s="31"/>
      <c r="SR55" s="31"/>
      <c r="SS55" s="31"/>
      <c r="ST55" s="31"/>
      <c r="SU55" s="31"/>
      <c r="SV55" s="31"/>
      <c r="SW55" s="31"/>
      <c r="SX55" s="31"/>
      <c r="SY55" s="31"/>
      <c r="SZ55" s="31"/>
      <c r="TA55" s="31"/>
      <c r="TB55" s="31"/>
      <c r="TC55" s="31"/>
      <c r="TD55" s="31"/>
      <c r="TE55" s="31"/>
      <c r="TF55" s="31"/>
      <c r="TG55" s="31"/>
      <c r="TH55" s="31"/>
      <c r="TI55" s="31"/>
      <c r="TJ55" s="31"/>
      <c r="TK55" s="31"/>
      <c r="TL55" s="31"/>
      <c r="TM55" s="31"/>
      <c r="TN55" s="31"/>
      <c r="TO55" s="31"/>
      <c r="TP55" s="31"/>
      <c r="TQ55" s="31"/>
      <c r="TR55" s="31"/>
      <c r="TS55" s="31"/>
      <c r="TT55" s="31"/>
      <c r="TU55" s="31"/>
      <c r="TV55" s="31"/>
      <c r="TW55" s="31"/>
      <c r="TX55" s="31"/>
      <c r="TY55" s="31"/>
      <c r="TZ55" s="31"/>
      <c r="UA55" s="31"/>
      <c r="UB55" s="31"/>
      <c r="UC55" s="31"/>
      <c r="UD55" s="31"/>
      <c r="UE55" s="31"/>
      <c r="UF55" s="31"/>
      <c r="UG55" s="31"/>
      <c r="UH55" s="31"/>
      <c r="UI55" s="31"/>
      <c r="UJ55" s="31"/>
      <c r="UK55" s="31"/>
      <c r="UL55" s="31"/>
      <c r="UM55" s="31"/>
      <c r="UN55" s="31"/>
      <c r="UO55" s="31"/>
      <c r="UP55" s="31"/>
      <c r="UQ55" s="31"/>
      <c r="UR55" s="31"/>
      <c r="US55" s="31"/>
      <c r="UT55" s="31"/>
      <c r="UU55" s="31"/>
      <c r="UV55" s="31"/>
      <c r="UW55" s="31"/>
      <c r="UX55" s="31"/>
      <c r="UY55" s="31"/>
      <c r="UZ55" s="31"/>
      <c r="VA55" s="31"/>
      <c r="VB55" s="31"/>
      <c r="VC55" s="31"/>
      <c r="VD55" s="31"/>
      <c r="VE55" s="31"/>
      <c r="VF55" s="31"/>
      <c r="VG55" s="31"/>
      <c r="VH55" s="31"/>
      <c r="VI55" s="31"/>
      <c r="VJ55" s="31"/>
      <c r="VK55" s="31"/>
      <c r="VL55" s="31"/>
      <c r="VM55" s="31"/>
      <c r="VN55" s="31"/>
      <c r="VO55" s="31"/>
      <c r="VP55" s="31"/>
      <c r="VQ55" s="31"/>
      <c r="VR55" s="31"/>
      <c r="VS55" s="31"/>
      <c r="VT55" s="31"/>
      <c r="VU55" s="31"/>
      <c r="VV55" s="31"/>
      <c r="VW55" s="31"/>
      <c r="VX55" s="31"/>
      <c r="VY55" s="31"/>
      <c r="VZ55" s="31"/>
      <c r="WA55" s="31"/>
      <c r="WB55" s="31"/>
      <c r="WC55" s="31"/>
      <c r="WD55" s="31"/>
      <c r="WE55" s="31"/>
      <c r="WF55" s="31"/>
      <c r="WG55" s="31"/>
      <c r="WH55" s="31"/>
      <c r="WI55" s="31"/>
      <c r="WJ55" s="31"/>
      <c r="WK55" s="31"/>
      <c r="WL55" s="31"/>
      <c r="WM55" s="31"/>
      <c r="WN55" s="31"/>
      <c r="WO55" s="31"/>
      <c r="WP55" s="31"/>
      <c r="WQ55" s="31"/>
      <c r="WR55" s="31"/>
      <c r="WS55" s="31"/>
      <c r="WT55" s="31"/>
      <c r="WU55" s="31"/>
      <c r="WV55" s="31"/>
      <c r="WW55" s="31"/>
      <c r="WX55" s="31"/>
      <c r="WY55" s="31"/>
      <c r="WZ55" s="31"/>
      <c r="XA55" s="31"/>
      <c r="XB55" s="31"/>
      <c r="XC55" s="31"/>
      <c r="XD55" s="31"/>
      <c r="XE55" s="31"/>
      <c r="XF55" s="31"/>
      <c r="XG55" s="31"/>
      <c r="XH55" s="31"/>
      <c r="XI55" s="31"/>
      <c r="XJ55" s="31"/>
      <c r="XK55" s="31"/>
      <c r="XL55" s="31"/>
      <c r="XM55" s="31"/>
      <c r="XN55" s="31"/>
      <c r="XO55" s="31"/>
      <c r="XP55" s="31"/>
      <c r="XQ55" s="31"/>
      <c r="XR55" s="31"/>
      <c r="XS55" s="31"/>
      <c r="XT55" s="31"/>
      <c r="XU55" s="31"/>
      <c r="XV55" s="31"/>
      <c r="XW55" s="31"/>
      <c r="XX55" s="31"/>
      <c r="XY55" s="31"/>
      <c r="XZ55" s="31"/>
      <c r="YA55" s="31"/>
      <c r="YB55" s="31"/>
      <c r="YC55" s="31"/>
      <c r="YD55" s="31"/>
      <c r="YE55" s="31"/>
      <c r="YF55" s="31"/>
      <c r="YG55" s="31"/>
      <c r="YH55" s="31"/>
      <c r="YI55" s="31"/>
      <c r="YJ55" s="31"/>
      <c r="YK55" s="31"/>
      <c r="YL55" s="31"/>
    </row>
    <row r="56" spans="1:662" s="5" customFormat="1" x14ac:dyDescent="0.25">
      <c r="A56" s="16"/>
      <c r="B56" s="16"/>
      <c r="C56" s="18">
        <v>4210</v>
      </c>
      <c r="D56" s="18" t="s">
        <v>17</v>
      </c>
      <c r="E56" s="3">
        <v>1200</v>
      </c>
      <c r="F56" s="3">
        <v>339.64</v>
      </c>
      <c r="G56" s="15">
        <f t="shared" si="0"/>
        <v>28.303333333333331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  <c r="JF56" s="31"/>
      <c r="JG56" s="31"/>
      <c r="JH56" s="31"/>
      <c r="JI56" s="31"/>
      <c r="JJ56" s="31"/>
      <c r="JK56" s="31"/>
      <c r="JL56" s="31"/>
      <c r="JM56" s="31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  <c r="JY56" s="31"/>
      <c r="JZ56" s="31"/>
      <c r="KA56" s="31"/>
      <c r="KB56" s="31"/>
      <c r="KC56" s="31"/>
      <c r="KD56" s="31"/>
      <c r="KE56" s="31"/>
      <c r="KF56" s="31"/>
      <c r="KG56" s="31"/>
      <c r="KH56" s="31"/>
      <c r="KI56" s="31"/>
      <c r="KJ56" s="31"/>
      <c r="KK56" s="31"/>
      <c r="KL56" s="31"/>
      <c r="KM56" s="31"/>
      <c r="KN56" s="31"/>
      <c r="KO56" s="31"/>
      <c r="KP56" s="31"/>
      <c r="KQ56" s="31"/>
      <c r="KR56" s="31"/>
      <c r="KS56" s="31"/>
      <c r="KT56" s="31"/>
      <c r="KU56" s="31"/>
      <c r="KV56" s="31"/>
      <c r="KW56" s="31"/>
      <c r="KX56" s="31"/>
      <c r="KY56" s="31"/>
      <c r="KZ56" s="31"/>
      <c r="LA56" s="31"/>
      <c r="LB56" s="31"/>
      <c r="LC56" s="31"/>
      <c r="LD56" s="31"/>
      <c r="LE56" s="31"/>
      <c r="LF56" s="31"/>
      <c r="LG56" s="31"/>
      <c r="LH56" s="31"/>
      <c r="LI56" s="31"/>
      <c r="LJ56" s="31"/>
      <c r="LK56" s="31"/>
      <c r="LL56" s="31"/>
      <c r="LM56" s="31"/>
      <c r="LN56" s="31"/>
      <c r="LO56" s="31"/>
      <c r="LP56" s="31"/>
      <c r="LQ56" s="31"/>
      <c r="LR56" s="31"/>
      <c r="LS56" s="31"/>
      <c r="LT56" s="31"/>
      <c r="LU56" s="31"/>
      <c r="LV56" s="31"/>
      <c r="LW56" s="31"/>
      <c r="LX56" s="31"/>
      <c r="LY56" s="31"/>
      <c r="LZ56" s="31"/>
      <c r="MA56" s="31"/>
      <c r="MB56" s="31"/>
      <c r="MC56" s="31"/>
      <c r="MD56" s="31"/>
      <c r="ME56" s="31"/>
      <c r="MF56" s="31"/>
      <c r="MG56" s="31"/>
      <c r="MH56" s="31"/>
      <c r="MI56" s="31"/>
      <c r="MJ56" s="31"/>
      <c r="MK56" s="31"/>
      <c r="ML56" s="31"/>
      <c r="MM56" s="31"/>
      <c r="MN56" s="31"/>
      <c r="MO56" s="31"/>
      <c r="MP56" s="31"/>
      <c r="MQ56" s="31"/>
      <c r="MR56" s="31"/>
      <c r="MS56" s="31"/>
      <c r="MT56" s="31"/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1"/>
      <c r="NF56" s="31"/>
      <c r="NG56" s="31"/>
      <c r="NH56" s="31"/>
      <c r="NI56" s="31"/>
      <c r="NJ56" s="31"/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/>
      <c r="NZ56" s="31"/>
      <c r="OA56" s="31"/>
      <c r="OB56" s="31"/>
      <c r="OC56" s="31"/>
      <c r="OD56" s="31"/>
      <c r="OE56" s="31"/>
      <c r="OF56" s="31"/>
      <c r="OG56" s="31"/>
      <c r="OH56" s="31"/>
      <c r="OI56" s="31"/>
      <c r="OJ56" s="31"/>
      <c r="OK56" s="31"/>
      <c r="OL56" s="31"/>
      <c r="OM56" s="31"/>
      <c r="ON56" s="31"/>
      <c r="OO56" s="31"/>
      <c r="OP56" s="31"/>
      <c r="OQ56" s="31"/>
      <c r="OR56" s="31"/>
      <c r="OS56" s="31"/>
      <c r="OT56" s="31"/>
      <c r="OU56" s="31"/>
      <c r="OV56" s="31"/>
      <c r="OW56" s="31"/>
      <c r="OX56" s="31"/>
      <c r="OY56" s="31"/>
      <c r="OZ56" s="31"/>
      <c r="PA56" s="31"/>
      <c r="PB56" s="31"/>
      <c r="PC56" s="31"/>
      <c r="PD56" s="31"/>
      <c r="PE56" s="31"/>
      <c r="PF56" s="31"/>
      <c r="PG56" s="31"/>
      <c r="PH56" s="31"/>
      <c r="PI56" s="31"/>
      <c r="PJ56" s="31"/>
      <c r="PK56" s="31"/>
      <c r="PL56" s="31"/>
      <c r="PM56" s="31"/>
      <c r="PN56" s="31"/>
      <c r="PO56" s="31"/>
      <c r="PP56" s="31"/>
      <c r="PQ56" s="31"/>
      <c r="PR56" s="31"/>
      <c r="PS56" s="31"/>
      <c r="PT56" s="31"/>
      <c r="PU56" s="31"/>
      <c r="PV56" s="31"/>
      <c r="PW56" s="31"/>
      <c r="PX56" s="31"/>
      <c r="PY56" s="31"/>
      <c r="PZ56" s="31"/>
      <c r="QA56" s="31"/>
      <c r="QB56" s="31"/>
      <c r="QC56" s="31"/>
      <c r="QD56" s="31"/>
      <c r="QE56" s="31"/>
      <c r="QF56" s="31"/>
      <c r="QG56" s="31"/>
      <c r="QH56" s="31"/>
      <c r="QI56" s="31"/>
      <c r="QJ56" s="31"/>
      <c r="QK56" s="31"/>
      <c r="QL56" s="31"/>
      <c r="QM56" s="31"/>
      <c r="QN56" s="31"/>
      <c r="QO56" s="31"/>
      <c r="QP56" s="31"/>
      <c r="QQ56" s="31"/>
      <c r="QR56" s="31"/>
      <c r="QS56" s="31"/>
      <c r="QT56" s="31"/>
      <c r="QU56" s="31"/>
      <c r="QV56" s="31"/>
      <c r="QW56" s="31"/>
      <c r="QX56" s="31"/>
      <c r="QY56" s="31"/>
      <c r="QZ56" s="31"/>
      <c r="RA56" s="31"/>
      <c r="RB56" s="31"/>
      <c r="RC56" s="31"/>
      <c r="RD56" s="31"/>
      <c r="RE56" s="31"/>
      <c r="RF56" s="31"/>
      <c r="RG56" s="31"/>
      <c r="RH56" s="31"/>
      <c r="RI56" s="31"/>
      <c r="RJ56" s="31"/>
      <c r="RK56" s="31"/>
      <c r="RL56" s="31"/>
      <c r="RM56" s="31"/>
      <c r="RN56" s="31"/>
      <c r="RO56" s="31"/>
      <c r="RP56" s="31"/>
      <c r="RQ56" s="31"/>
      <c r="RR56" s="31"/>
      <c r="RS56" s="31"/>
      <c r="RT56" s="31"/>
      <c r="RU56" s="31"/>
      <c r="RV56" s="31"/>
      <c r="RW56" s="31"/>
      <c r="RX56" s="31"/>
      <c r="RY56" s="31"/>
      <c r="RZ56" s="31"/>
      <c r="SA56" s="31"/>
      <c r="SB56" s="31"/>
      <c r="SC56" s="31"/>
      <c r="SD56" s="31"/>
      <c r="SE56" s="31"/>
      <c r="SF56" s="31"/>
      <c r="SG56" s="31"/>
      <c r="SH56" s="31"/>
      <c r="SI56" s="31"/>
      <c r="SJ56" s="31"/>
      <c r="SK56" s="31"/>
      <c r="SL56" s="31"/>
      <c r="SM56" s="31"/>
      <c r="SN56" s="31"/>
      <c r="SO56" s="31"/>
      <c r="SP56" s="31"/>
      <c r="SQ56" s="31"/>
      <c r="SR56" s="31"/>
      <c r="SS56" s="31"/>
      <c r="ST56" s="31"/>
      <c r="SU56" s="31"/>
      <c r="SV56" s="31"/>
      <c r="SW56" s="31"/>
      <c r="SX56" s="31"/>
      <c r="SY56" s="31"/>
      <c r="SZ56" s="31"/>
      <c r="TA56" s="31"/>
      <c r="TB56" s="31"/>
      <c r="TC56" s="31"/>
      <c r="TD56" s="31"/>
      <c r="TE56" s="31"/>
      <c r="TF56" s="31"/>
      <c r="TG56" s="31"/>
      <c r="TH56" s="31"/>
      <c r="TI56" s="31"/>
      <c r="TJ56" s="31"/>
      <c r="TK56" s="31"/>
      <c r="TL56" s="31"/>
      <c r="TM56" s="31"/>
      <c r="TN56" s="31"/>
      <c r="TO56" s="31"/>
      <c r="TP56" s="31"/>
      <c r="TQ56" s="31"/>
      <c r="TR56" s="31"/>
      <c r="TS56" s="31"/>
      <c r="TT56" s="31"/>
      <c r="TU56" s="31"/>
      <c r="TV56" s="31"/>
      <c r="TW56" s="31"/>
      <c r="TX56" s="31"/>
      <c r="TY56" s="31"/>
      <c r="TZ56" s="31"/>
      <c r="UA56" s="31"/>
      <c r="UB56" s="31"/>
      <c r="UC56" s="31"/>
      <c r="UD56" s="31"/>
      <c r="UE56" s="31"/>
      <c r="UF56" s="31"/>
      <c r="UG56" s="31"/>
      <c r="UH56" s="31"/>
      <c r="UI56" s="31"/>
      <c r="UJ56" s="31"/>
      <c r="UK56" s="31"/>
      <c r="UL56" s="31"/>
      <c r="UM56" s="31"/>
      <c r="UN56" s="31"/>
      <c r="UO56" s="31"/>
      <c r="UP56" s="31"/>
      <c r="UQ56" s="31"/>
      <c r="UR56" s="31"/>
      <c r="US56" s="31"/>
      <c r="UT56" s="31"/>
      <c r="UU56" s="31"/>
      <c r="UV56" s="31"/>
      <c r="UW56" s="31"/>
      <c r="UX56" s="31"/>
      <c r="UY56" s="31"/>
      <c r="UZ56" s="31"/>
      <c r="VA56" s="31"/>
      <c r="VB56" s="31"/>
      <c r="VC56" s="31"/>
      <c r="VD56" s="31"/>
      <c r="VE56" s="31"/>
      <c r="VF56" s="31"/>
      <c r="VG56" s="31"/>
      <c r="VH56" s="31"/>
      <c r="VI56" s="31"/>
      <c r="VJ56" s="31"/>
      <c r="VK56" s="31"/>
      <c r="VL56" s="31"/>
      <c r="VM56" s="31"/>
      <c r="VN56" s="31"/>
      <c r="VO56" s="31"/>
      <c r="VP56" s="31"/>
      <c r="VQ56" s="31"/>
      <c r="VR56" s="31"/>
      <c r="VS56" s="31"/>
      <c r="VT56" s="31"/>
      <c r="VU56" s="31"/>
      <c r="VV56" s="31"/>
      <c r="VW56" s="31"/>
      <c r="VX56" s="31"/>
      <c r="VY56" s="31"/>
      <c r="VZ56" s="31"/>
      <c r="WA56" s="31"/>
      <c r="WB56" s="31"/>
      <c r="WC56" s="31"/>
      <c r="WD56" s="31"/>
      <c r="WE56" s="31"/>
      <c r="WF56" s="31"/>
      <c r="WG56" s="31"/>
      <c r="WH56" s="31"/>
      <c r="WI56" s="31"/>
      <c r="WJ56" s="31"/>
      <c r="WK56" s="31"/>
      <c r="WL56" s="31"/>
      <c r="WM56" s="31"/>
      <c r="WN56" s="31"/>
      <c r="WO56" s="31"/>
      <c r="WP56" s="31"/>
      <c r="WQ56" s="31"/>
      <c r="WR56" s="31"/>
      <c r="WS56" s="31"/>
      <c r="WT56" s="31"/>
      <c r="WU56" s="31"/>
      <c r="WV56" s="31"/>
      <c r="WW56" s="31"/>
      <c r="WX56" s="31"/>
      <c r="WY56" s="31"/>
      <c r="WZ56" s="31"/>
      <c r="XA56" s="31"/>
      <c r="XB56" s="31"/>
      <c r="XC56" s="31"/>
      <c r="XD56" s="31"/>
      <c r="XE56" s="31"/>
      <c r="XF56" s="31"/>
      <c r="XG56" s="31"/>
      <c r="XH56" s="31"/>
      <c r="XI56" s="31"/>
      <c r="XJ56" s="31"/>
      <c r="XK56" s="31"/>
      <c r="XL56" s="31"/>
      <c r="XM56" s="31"/>
      <c r="XN56" s="31"/>
      <c r="XO56" s="31"/>
      <c r="XP56" s="31"/>
      <c r="XQ56" s="31"/>
      <c r="XR56" s="31"/>
      <c r="XS56" s="31"/>
      <c r="XT56" s="31"/>
      <c r="XU56" s="31"/>
      <c r="XV56" s="31"/>
      <c r="XW56" s="31"/>
      <c r="XX56" s="31"/>
      <c r="XY56" s="31"/>
      <c r="XZ56" s="31"/>
      <c r="YA56" s="31"/>
      <c r="YB56" s="31"/>
      <c r="YC56" s="31"/>
      <c r="YD56" s="31"/>
      <c r="YE56" s="31"/>
      <c r="YF56" s="31"/>
      <c r="YG56" s="31"/>
      <c r="YH56" s="31"/>
      <c r="YI56" s="31"/>
      <c r="YJ56" s="31"/>
      <c r="YK56" s="31"/>
      <c r="YL56" s="31"/>
    </row>
    <row r="57" spans="1:662" s="5" customFormat="1" x14ac:dyDescent="0.25">
      <c r="A57" s="16"/>
      <c r="B57" s="16"/>
      <c r="C57" s="18">
        <v>4300</v>
      </c>
      <c r="D57" s="18" t="s">
        <v>10</v>
      </c>
      <c r="E57" s="3">
        <v>5500</v>
      </c>
      <c r="F57" s="3">
        <v>4798.54</v>
      </c>
      <c r="G57" s="15">
        <f t="shared" si="0"/>
        <v>87.246181818181824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  <c r="JF57" s="31"/>
      <c r="JG57" s="31"/>
      <c r="JH57" s="31"/>
      <c r="JI57" s="31"/>
      <c r="JJ57" s="31"/>
      <c r="JK57" s="31"/>
      <c r="JL57" s="31"/>
      <c r="JM57" s="31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  <c r="JY57" s="31"/>
      <c r="JZ57" s="31"/>
      <c r="KA57" s="31"/>
      <c r="KB57" s="31"/>
      <c r="KC57" s="31"/>
      <c r="KD57" s="31"/>
      <c r="KE57" s="31"/>
      <c r="KF57" s="31"/>
      <c r="KG57" s="31"/>
      <c r="KH57" s="31"/>
      <c r="KI57" s="31"/>
      <c r="KJ57" s="31"/>
      <c r="KK57" s="31"/>
      <c r="KL57" s="31"/>
      <c r="KM57" s="31"/>
      <c r="KN57" s="31"/>
      <c r="KO57" s="31"/>
      <c r="KP57" s="31"/>
      <c r="KQ57" s="31"/>
      <c r="KR57" s="31"/>
      <c r="KS57" s="31"/>
      <c r="KT57" s="31"/>
      <c r="KU57" s="31"/>
      <c r="KV57" s="31"/>
      <c r="KW57" s="31"/>
      <c r="KX57" s="31"/>
      <c r="KY57" s="31"/>
      <c r="KZ57" s="31"/>
      <c r="LA57" s="31"/>
      <c r="LB57" s="31"/>
      <c r="LC57" s="31"/>
      <c r="LD57" s="31"/>
      <c r="LE57" s="31"/>
      <c r="LF57" s="31"/>
      <c r="LG57" s="31"/>
      <c r="LH57" s="31"/>
      <c r="LI57" s="31"/>
      <c r="LJ57" s="31"/>
      <c r="LK57" s="31"/>
      <c r="LL57" s="31"/>
      <c r="LM57" s="31"/>
      <c r="LN57" s="31"/>
      <c r="LO57" s="31"/>
      <c r="LP57" s="31"/>
      <c r="LQ57" s="31"/>
      <c r="LR57" s="31"/>
      <c r="LS57" s="31"/>
      <c r="LT57" s="31"/>
      <c r="LU57" s="31"/>
      <c r="LV57" s="31"/>
      <c r="LW57" s="31"/>
      <c r="LX57" s="31"/>
      <c r="LY57" s="31"/>
      <c r="LZ57" s="31"/>
      <c r="MA57" s="31"/>
      <c r="MB57" s="31"/>
      <c r="MC57" s="31"/>
      <c r="MD57" s="31"/>
      <c r="ME57" s="31"/>
      <c r="MF57" s="31"/>
      <c r="MG57" s="31"/>
      <c r="MH57" s="31"/>
      <c r="MI57" s="31"/>
      <c r="MJ57" s="31"/>
      <c r="MK57" s="31"/>
      <c r="ML57" s="31"/>
      <c r="MM57" s="31"/>
      <c r="MN57" s="31"/>
      <c r="MO57" s="31"/>
      <c r="MP57" s="31"/>
      <c r="MQ57" s="31"/>
      <c r="MR57" s="31"/>
      <c r="MS57" s="31"/>
      <c r="MT57" s="31"/>
      <c r="MU57" s="31"/>
      <c r="MV57" s="31"/>
      <c r="MW57" s="31"/>
      <c r="MX57" s="31"/>
      <c r="MY57" s="31"/>
      <c r="MZ57" s="31"/>
      <c r="NA57" s="31"/>
      <c r="NB57" s="31"/>
      <c r="NC57" s="31"/>
      <c r="ND57" s="31"/>
      <c r="NE57" s="31"/>
      <c r="NF57" s="31"/>
      <c r="NG57" s="31"/>
      <c r="NH57" s="31"/>
      <c r="NI57" s="31"/>
      <c r="NJ57" s="31"/>
      <c r="NK57" s="31"/>
      <c r="NL57" s="31"/>
      <c r="NM57" s="31"/>
      <c r="NN57" s="31"/>
      <c r="NO57" s="31"/>
      <c r="NP57" s="31"/>
      <c r="NQ57" s="31"/>
      <c r="NR57" s="31"/>
      <c r="NS57" s="31"/>
      <c r="NT57" s="31"/>
      <c r="NU57" s="31"/>
      <c r="NV57" s="31"/>
      <c r="NW57" s="31"/>
      <c r="NX57" s="31"/>
      <c r="NY57" s="31"/>
      <c r="NZ57" s="31"/>
      <c r="OA57" s="31"/>
      <c r="OB57" s="31"/>
      <c r="OC57" s="31"/>
      <c r="OD57" s="31"/>
      <c r="OE57" s="31"/>
      <c r="OF57" s="31"/>
      <c r="OG57" s="31"/>
      <c r="OH57" s="31"/>
      <c r="OI57" s="31"/>
      <c r="OJ57" s="31"/>
      <c r="OK57" s="31"/>
      <c r="OL57" s="31"/>
      <c r="OM57" s="31"/>
      <c r="ON57" s="31"/>
      <c r="OO57" s="31"/>
      <c r="OP57" s="31"/>
      <c r="OQ57" s="31"/>
      <c r="OR57" s="31"/>
      <c r="OS57" s="31"/>
      <c r="OT57" s="31"/>
      <c r="OU57" s="31"/>
      <c r="OV57" s="31"/>
      <c r="OW57" s="31"/>
      <c r="OX57" s="31"/>
      <c r="OY57" s="31"/>
      <c r="OZ57" s="31"/>
      <c r="PA57" s="31"/>
      <c r="PB57" s="31"/>
      <c r="PC57" s="31"/>
      <c r="PD57" s="31"/>
      <c r="PE57" s="31"/>
      <c r="PF57" s="31"/>
      <c r="PG57" s="31"/>
      <c r="PH57" s="31"/>
      <c r="PI57" s="31"/>
      <c r="PJ57" s="31"/>
      <c r="PK57" s="31"/>
      <c r="PL57" s="31"/>
      <c r="PM57" s="31"/>
      <c r="PN57" s="31"/>
      <c r="PO57" s="31"/>
      <c r="PP57" s="31"/>
      <c r="PQ57" s="31"/>
      <c r="PR57" s="31"/>
      <c r="PS57" s="31"/>
      <c r="PT57" s="31"/>
      <c r="PU57" s="31"/>
      <c r="PV57" s="31"/>
      <c r="PW57" s="31"/>
      <c r="PX57" s="31"/>
      <c r="PY57" s="31"/>
      <c r="PZ57" s="31"/>
      <c r="QA57" s="31"/>
      <c r="QB57" s="31"/>
      <c r="QC57" s="31"/>
      <c r="QD57" s="31"/>
      <c r="QE57" s="31"/>
      <c r="QF57" s="31"/>
      <c r="QG57" s="31"/>
      <c r="QH57" s="31"/>
      <c r="QI57" s="31"/>
      <c r="QJ57" s="31"/>
      <c r="QK57" s="31"/>
      <c r="QL57" s="31"/>
      <c r="QM57" s="31"/>
      <c r="QN57" s="31"/>
      <c r="QO57" s="31"/>
      <c r="QP57" s="31"/>
      <c r="QQ57" s="31"/>
      <c r="QR57" s="31"/>
      <c r="QS57" s="31"/>
      <c r="QT57" s="31"/>
      <c r="QU57" s="31"/>
      <c r="QV57" s="31"/>
      <c r="QW57" s="31"/>
      <c r="QX57" s="31"/>
      <c r="QY57" s="31"/>
      <c r="QZ57" s="31"/>
      <c r="RA57" s="31"/>
      <c r="RB57" s="31"/>
      <c r="RC57" s="31"/>
      <c r="RD57" s="31"/>
      <c r="RE57" s="31"/>
      <c r="RF57" s="31"/>
      <c r="RG57" s="31"/>
      <c r="RH57" s="31"/>
      <c r="RI57" s="31"/>
      <c r="RJ57" s="31"/>
      <c r="RK57" s="31"/>
      <c r="RL57" s="31"/>
      <c r="RM57" s="31"/>
      <c r="RN57" s="31"/>
      <c r="RO57" s="31"/>
      <c r="RP57" s="31"/>
      <c r="RQ57" s="31"/>
      <c r="RR57" s="31"/>
      <c r="RS57" s="31"/>
      <c r="RT57" s="31"/>
      <c r="RU57" s="31"/>
      <c r="RV57" s="31"/>
      <c r="RW57" s="31"/>
      <c r="RX57" s="31"/>
      <c r="RY57" s="31"/>
      <c r="RZ57" s="31"/>
      <c r="SA57" s="31"/>
      <c r="SB57" s="31"/>
      <c r="SC57" s="31"/>
      <c r="SD57" s="31"/>
      <c r="SE57" s="31"/>
      <c r="SF57" s="31"/>
      <c r="SG57" s="31"/>
      <c r="SH57" s="31"/>
      <c r="SI57" s="31"/>
      <c r="SJ57" s="31"/>
      <c r="SK57" s="31"/>
      <c r="SL57" s="31"/>
      <c r="SM57" s="31"/>
      <c r="SN57" s="31"/>
      <c r="SO57" s="31"/>
      <c r="SP57" s="31"/>
      <c r="SQ57" s="31"/>
      <c r="SR57" s="31"/>
      <c r="SS57" s="31"/>
      <c r="ST57" s="31"/>
      <c r="SU57" s="31"/>
      <c r="SV57" s="31"/>
      <c r="SW57" s="31"/>
      <c r="SX57" s="31"/>
      <c r="SY57" s="31"/>
      <c r="SZ57" s="31"/>
      <c r="TA57" s="31"/>
      <c r="TB57" s="31"/>
      <c r="TC57" s="31"/>
      <c r="TD57" s="31"/>
      <c r="TE57" s="31"/>
      <c r="TF57" s="31"/>
      <c r="TG57" s="31"/>
      <c r="TH57" s="31"/>
      <c r="TI57" s="31"/>
      <c r="TJ57" s="31"/>
      <c r="TK57" s="31"/>
      <c r="TL57" s="31"/>
      <c r="TM57" s="31"/>
      <c r="TN57" s="31"/>
      <c r="TO57" s="31"/>
      <c r="TP57" s="31"/>
      <c r="TQ57" s="31"/>
      <c r="TR57" s="31"/>
      <c r="TS57" s="31"/>
      <c r="TT57" s="31"/>
      <c r="TU57" s="31"/>
      <c r="TV57" s="31"/>
      <c r="TW57" s="31"/>
      <c r="TX57" s="31"/>
      <c r="TY57" s="31"/>
      <c r="TZ57" s="31"/>
      <c r="UA57" s="31"/>
      <c r="UB57" s="31"/>
      <c r="UC57" s="31"/>
      <c r="UD57" s="31"/>
      <c r="UE57" s="31"/>
      <c r="UF57" s="31"/>
      <c r="UG57" s="31"/>
      <c r="UH57" s="31"/>
      <c r="UI57" s="31"/>
      <c r="UJ57" s="31"/>
      <c r="UK57" s="31"/>
      <c r="UL57" s="31"/>
      <c r="UM57" s="31"/>
      <c r="UN57" s="31"/>
      <c r="UO57" s="31"/>
      <c r="UP57" s="31"/>
      <c r="UQ57" s="31"/>
      <c r="UR57" s="31"/>
      <c r="US57" s="31"/>
      <c r="UT57" s="31"/>
      <c r="UU57" s="31"/>
      <c r="UV57" s="31"/>
      <c r="UW57" s="31"/>
      <c r="UX57" s="31"/>
      <c r="UY57" s="31"/>
      <c r="UZ57" s="31"/>
      <c r="VA57" s="31"/>
      <c r="VB57" s="31"/>
      <c r="VC57" s="31"/>
      <c r="VD57" s="31"/>
      <c r="VE57" s="31"/>
      <c r="VF57" s="31"/>
      <c r="VG57" s="31"/>
      <c r="VH57" s="31"/>
      <c r="VI57" s="31"/>
      <c r="VJ57" s="31"/>
      <c r="VK57" s="31"/>
      <c r="VL57" s="31"/>
      <c r="VM57" s="31"/>
      <c r="VN57" s="31"/>
      <c r="VO57" s="31"/>
      <c r="VP57" s="31"/>
      <c r="VQ57" s="31"/>
      <c r="VR57" s="31"/>
      <c r="VS57" s="31"/>
      <c r="VT57" s="31"/>
      <c r="VU57" s="31"/>
      <c r="VV57" s="31"/>
      <c r="VW57" s="31"/>
      <c r="VX57" s="31"/>
      <c r="VY57" s="31"/>
      <c r="VZ57" s="31"/>
      <c r="WA57" s="31"/>
      <c r="WB57" s="31"/>
      <c r="WC57" s="31"/>
      <c r="WD57" s="31"/>
      <c r="WE57" s="31"/>
      <c r="WF57" s="31"/>
      <c r="WG57" s="31"/>
      <c r="WH57" s="31"/>
      <c r="WI57" s="31"/>
      <c r="WJ57" s="31"/>
      <c r="WK57" s="31"/>
      <c r="WL57" s="31"/>
      <c r="WM57" s="31"/>
      <c r="WN57" s="31"/>
      <c r="WO57" s="31"/>
      <c r="WP57" s="31"/>
      <c r="WQ57" s="31"/>
      <c r="WR57" s="31"/>
      <c r="WS57" s="31"/>
      <c r="WT57" s="31"/>
      <c r="WU57" s="31"/>
      <c r="WV57" s="31"/>
      <c r="WW57" s="31"/>
      <c r="WX57" s="31"/>
      <c r="WY57" s="31"/>
      <c r="WZ57" s="31"/>
      <c r="XA57" s="31"/>
      <c r="XB57" s="31"/>
      <c r="XC57" s="31"/>
      <c r="XD57" s="31"/>
      <c r="XE57" s="31"/>
      <c r="XF57" s="31"/>
      <c r="XG57" s="31"/>
      <c r="XH57" s="31"/>
      <c r="XI57" s="31"/>
      <c r="XJ57" s="31"/>
      <c r="XK57" s="31"/>
      <c r="XL57" s="31"/>
      <c r="XM57" s="31"/>
      <c r="XN57" s="31"/>
      <c r="XO57" s="31"/>
      <c r="XP57" s="31"/>
      <c r="XQ57" s="31"/>
      <c r="XR57" s="31"/>
      <c r="XS57" s="31"/>
      <c r="XT57" s="31"/>
      <c r="XU57" s="31"/>
      <c r="XV57" s="31"/>
      <c r="XW57" s="31"/>
      <c r="XX57" s="31"/>
      <c r="XY57" s="31"/>
      <c r="XZ57" s="31"/>
      <c r="YA57" s="31"/>
      <c r="YB57" s="31"/>
      <c r="YC57" s="31"/>
      <c r="YD57" s="31"/>
      <c r="YE57" s="31"/>
      <c r="YF57" s="31"/>
      <c r="YG57" s="31"/>
      <c r="YH57" s="31"/>
      <c r="YI57" s="31"/>
      <c r="YJ57" s="31"/>
      <c r="YK57" s="31"/>
      <c r="YL57" s="31"/>
    </row>
    <row r="58" spans="1:662" s="5" customFormat="1" x14ac:dyDescent="0.25">
      <c r="A58" s="16"/>
      <c r="B58" s="16"/>
      <c r="C58" s="18">
        <v>4440</v>
      </c>
      <c r="D58" s="18" t="s">
        <v>35</v>
      </c>
      <c r="E58" s="3">
        <v>1551</v>
      </c>
      <c r="F58" s="3">
        <v>1551</v>
      </c>
      <c r="G58" s="15">
        <f t="shared" si="0"/>
        <v>100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  <c r="JF58" s="31"/>
      <c r="JG58" s="31"/>
      <c r="JH58" s="31"/>
      <c r="JI58" s="31"/>
      <c r="JJ58" s="31"/>
      <c r="JK58" s="31"/>
      <c r="JL58" s="31"/>
      <c r="JM58" s="31"/>
      <c r="JN58" s="31"/>
      <c r="JO58" s="31"/>
      <c r="JP58" s="31"/>
      <c r="JQ58" s="31"/>
      <c r="JR58" s="31"/>
      <c r="JS58" s="31"/>
      <c r="JT58" s="31"/>
      <c r="JU58" s="31"/>
      <c r="JV58" s="31"/>
      <c r="JW58" s="31"/>
      <c r="JX58" s="31"/>
      <c r="JY58" s="31"/>
      <c r="JZ58" s="31"/>
      <c r="KA58" s="31"/>
      <c r="KB58" s="31"/>
      <c r="KC58" s="31"/>
      <c r="KD58" s="31"/>
      <c r="KE58" s="31"/>
      <c r="KF58" s="31"/>
      <c r="KG58" s="31"/>
      <c r="KH58" s="31"/>
      <c r="KI58" s="31"/>
      <c r="KJ58" s="31"/>
      <c r="KK58" s="31"/>
      <c r="KL58" s="31"/>
      <c r="KM58" s="31"/>
      <c r="KN58" s="31"/>
      <c r="KO58" s="31"/>
      <c r="KP58" s="31"/>
      <c r="KQ58" s="31"/>
      <c r="KR58" s="31"/>
      <c r="KS58" s="31"/>
      <c r="KT58" s="31"/>
      <c r="KU58" s="31"/>
      <c r="KV58" s="31"/>
      <c r="KW58" s="31"/>
      <c r="KX58" s="31"/>
      <c r="KY58" s="31"/>
      <c r="KZ58" s="31"/>
      <c r="LA58" s="31"/>
      <c r="LB58" s="31"/>
      <c r="LC58" s="31"/>
      <c r="LD58" s="31"/>
      <c r="LE58" s="31"/>
      <c r="LF58" s="31"/>
      <c r="LG58" s="31"/>
      <c r="LH58" s="31"/>
      <c r="LI58" s="31"/>
      <c r="LJ58" s="31"/>
      <c r="LK58" s="31"/>
      <c r="LL58" s="31"/>
      <c r="LM58" s="31"/>
      <c r="LN58" s="31"/>
      <c r="LO58" s="31"/>
      <c r="LP58" s="31"/>
      <c r="LQ58" s="31"/>
      <c r="LR58" s="31"/>
      <c r="LS58" s="31"/>
      <c r="LT58" s="31"/>
      <c r="LU58" s="31"/>
      <c r="LV58" s="31"/>
      <c r="LW58" s="31"/>
      <c r="LX58" s="31"/>
      <c r="LY58" s="31"/>
      <c r="LZ58" s="31"/>
      <c r="MA58" s="31"/>
      <c r="MB58" s="31"/>
      <c r="MC58" s="31"/>
      <c r="MD58" s="31"/>
      <c r="ME58" s="31"/>
      <c r="MF58" s="31"/>
      <c r="MG58" s="31"/>
      <c r="MH58" s="31"/>
      <c r="MI58" s="31"/>
      <c r="MJ58" s="31"/>
      <c r="MK58" s="31"/>
      <c r="ML58" s="31"/>
      <c r="MM58" s="31"/>
      <c r="MN58" s="31"/>
      <c r="MO58" s="31"/>
      <c r="MP58" s="31"/>
      <c r="MQ58" s="31"/>
      <c r="MR58" s="31"/>
      <c r="MS58" s="31"/>
      <c r="MT58" s="31"/>
      <c r="MU58" s="31"/>
      <c r="MV58" s="31"/>
      <c r="MW58" s="31"/>
      <c r="MX58" s="31"/>
      <c r="MY58" s="31"/>
      <c r="MZ58" s="31"/>
      <c r="NA58" s="31"/>
      <c r="NB58" s="31"/>
      <c r="NC58" s="31"/>
      <c r="ND58" s="31"/>
      <c r="NE58" s="31"/>
      <c r="NF58" s="31"/>
      <c r="NG58" s="31"/>
      <c r="NH58" s="31"/>
      <c r="NI58" s="31"/>
      <c r="NJ58" s="31"/>
      <c r="NK58" s="31"/>
      <c r="NL58" s="31"/>
      <c r="NM58" s="31"/>
      <c r="NN58" s="31"/>
      <c r="NO58" s="31"/>
      <c r="NP58" s="31"/>
      <c r="NQ58" s="31"/>
      <c r="NR58" s="31"/>
      <c r="NS58" s="31"/>
      <c r="NT58" s="31"/>
      <c r="NU58" s="31"/>
      <c r="NV58" s="31"/>
      <c r="NW58" s="31"/>
      <c r="NX58" s="31"/>
      <c r="NY58" s="31"/>
      <c r="NZ58" s="31"/>
      <c r="OA58" s="31"/>
      <c r="OB58" s="31"/>
      <c r="OC58" s="31"/>
      <c r="OD58" s="31"/>
      <c r="OE58" s="31"/>
      <c r="OF58" s="31"/>
      <c r="OG58" s="31"/>
      <c r="OH58" s="31"/>
      <c r="OI58" s="31"/>
      <c r="OJ58" s="31"/>
      <c r="OK58" s="31"/>
      <c r="OL58" s="31"/>
      <c r="OM58" s="31"/>
      <c r="ON58" s="31"/>
      <c r="OO58" s="31"/>
      <c r="OP58" s="31"/>
      <c r="OQ58" s="31"/>
      <c r="OR58" s="31"/>
      <c r="OS58" s="31"/>
      <c r="OT58" s="31"/>
      <c r="OU58" s="31"/>
      <c r="OV58" s="31"/>
      <c r="OW58" s="31"/>
      <c r="OX58" s="31"/>
      <c r="OY58" s="31"/>
      <c r="OZ58" s="31"/>
      <c r="PA58" s="31"/>
      <c r="PB58" s="31"/>
      <c r="PC58" s="31"/>
      <c r="PD58" s="31"/>
      <c r="PE58" s="31"/>
      <c r="PF58" s="31"/>
      <c r="PG58" s="31"/>
      <c r="PH58" s="31"/>
      <c r="PI58" s="31"/>
      <c r="PJ58" s="31"/>
      <c r="PK58" s="31"/>
      <c r="PL58" s="31"/>
      <c r="PM58" s="31"/>
      <c r="PN58" s="31"/>
      <c r="PO58" s="31"/>
      <c r="PP58" s="31"/>
      <c r="PQ58" s="31"/>
      <c r="PR58" s="31"/>
      <c r="PS58" s="31"/>
      <c r="PT58" s="31"/>
      <c r="PU58" s="31"/>
      <c r="PV58" s="31"/>
      <c r="PW58" s="31"/>
      <c r="PX58" s="31"/>
      <c r="PY58" s="31"/>
      <c r="PZ58" s="31"/>
      <c r="QA58" s="31"/>
      <c r="QB58" s="31"/>
      <c r="QC58" s="31"/>
      <c r="QD58" s="31"/>
      <c r="QE58" s="31"/>
      <c r="QF58" s="31"/>
      <c r="QG58" s="31"/>
      <c r="QH58" s="31"/>
      <c r="QI58" s="31"/>
      <c r="QJ58" s="31"/>
      <c r="QK58" s="31"/>
      <c r="QL58" s="31"/>
      <c r="QM58" s="31"/>
      <c r="QN58" s="31"/>
      <c r="QO58" s="31"/>
      <c r="QP58" s="31"/>
      <c r="QQ58" s="31"/>
      <c r="QR58" s="31"/>
      <c r="QS58" s="31"/>
      <c r="QT58" s="31"/>
      <c r="QU58" s="31"/>
      <c r="QV58" s="31"/>
      <c r="QW58" s="31"/>
      <c r="QX58" s="31"/>
      <c r="QY58" s="31"/>
      <c r="QZ58" s="31"/>
      <c r="RA58" s="31"/>
      <c r="RB58" s="31"/>
      <c r="RC58" s="31"/>
      <c r="RD58" s="31"/>
      <c r="RE58" s="31"/>
      <c r="RF58" s="31"/>
      <c r="RG58" s="31"/>
      <c r="RH58" s="31"/>
      <c r="RI58" s="31"/>
      <c r="RJ58" s="31"/>
      <c r="RK58" s="31"/>
      <c r="RL58" s="31"/>
      <c r="RM58" s="31"/>
      <c r="RN58" s="31"/>
      <c r="RO58" s="31"/>
      <c r="RP58" s="31"/>
      <c r="RQ58" s="31"/>
      <c r="RR58" s="31"/>
      <c r="RS58" s="31"/>
      <c r="RT58" s="31"/>
      <c r="RU58" s="31"/>
      <c r="RV58" s="31"/>
      <c r="RW58" s="31"/>
      <c r="RX58" s="31"/>
      <c r="RY58" s="31"/>
      <c r="RZ58" s="31"/>
      <c r="SA58" s="31"/>
      <c r="SB58" s="31"/>
      <c r="SC58" s="31"/>
      <c r="SD58" s="31"/>
      <c r="SE58" s="31"/>
      <c r="SF58" s="31"/>
      <c r="SG58" s="31"/>
      <c r="SH58" s="31"/>
      <c r="SI58" s="31"/>
      <c r="SJ58" s="31"/>
      <c r="SK58" s="31"/>
      <c r="SL58" s="31"/>
      <c r="SM58" s="31"/>
      <c r="SN58" s="31"/>
      <c r="SO58" s="31"/>
      <c r="SP58" s="31"/>
      <c r="SQ58" s="31"/>
      <c r="SR58" s="31"/>
      <c r="SS58" s="31"/>
      <c r="ST58" s="31"/>
      <c r="SU58" s="31"/>
      <c r="SV58" s="31"/>
      <c r="SW58" s="31"/>
      <c r="SX58" s="31"/>
      <c r="SY58" s="31"/>
      <c r="SZ58" s="31"/>
      <c r="TA58" s="31"/>
      <c r="TB58" s="31"/>
      <c r="TC58" s="31"/>
      <c r="TD58" s="31"/>
      <c r="TE58" s="31"/>
      <c r="TF58" s="31"/>
      <c r="TG58" s="31"/>
      <c r="TH58" s="31"/>
      <c r="TI58" s="31"/>
      <c r="TJ58" s="31"/>
      <c r="TK58" s="31"/>
      <c r="TL58" s="31"/>
      <c r="TM58" s="31"/>
      <c r="TN58" s="31"/>
      <c r="TO58" s="31"/>
      <c r="TP58" s="31"/>
      <c r="TQ58" s="31"/>
      <c r="TR58" s="31"/>
      <c r="TS58" s="31"/>
      <c r="TT58" s="31"/>
      <c r="TU58" s="31"/>
      <c r="TV58" s="31"/>
      <c r="TW58" s="31"/>
      <c r="TX58" s="31"/>
      <c r="TY58" s="31"/>
      <c r="TZ58" s="31"/>
      <c r="UA58" s="31"/>
      <c r="UB58" s="31"/>
      <c r="UC58" s="31"/>
      <c r="UD58" s="31"/>
      <c r="UE58" s="31"/>
      <c r="UF58" s="31"/>
      <c r="UG58" s="31"/>
      <c r="UH58" s="31"/>
      <c r="UI58" s="31"/>
      <c r="UJ58" s="31"/>
      <c r="UK58" s="31"/>
      <c r="UL58" s="31"/>
      <c r="UM58" s="31"/>
      <c r="UN58" s="31"/>
      <c r="UO58" s="31"/>
      <c r="UP58" s="31"/>
      <c r="UQ58" s="31"/>
      <c r="UR58" s="31"/>
      <c r="US58" s="31"/>
      <c r="UT58" s="31"/>
      <c r="UU58" s="31"/>
      <c r="UV58" s="31"/>
      <c r="UW58" s="31"/>
      <c r="UX58" s="31"/>
      <c r="UY58" s="31"/>
      <c r="UZ58" s="31"/>
      <c r="VA58" s="31"/>
      <c r="VB58" s="31"/>
      <c r="VC58" s="31"/>
      <c r="VD58" s="31"/>
      <c r="VE58" s="31"/>
      <c r="VF58" s="31"/>
      <c r="VG58" s="31"/>
      <c r="VH58" s="31"/>
      <c r="VI58" s="31"/>
      <c r="VJ58" s="31"/>
      <c r="VK58" s="31"/>
      <c r="VL58" s="31"/>
      <c r="VM58" s="31"/>
      <c r="VN58" s="31"/>
      <c r="VO58" s="31"/>
      <c r="VP58" s="31"/>
      <c r="VQ58" s="31"/>
      <c r="VR58" s="31"/>
      <c r="VS58" s="31"/>
      <c r="VT58" s="31"/>
      <c r="VU58" s="31"/>
      <c r="VV58" s="31"/>
      <c r="VW58" s="31"/>
      <c r="VX58" s="31"/>
      <c r="VY58" s="31"/>
      <c r="VZ58" s="31"/>
      <c r="WA58" s="31"/>
      <c r="WB58" s="31"/>
      <c r="WC58" s="31"/>
      <c r="WD58" s="31"/>
      <c r="WE58" s="31"/>
      <c r="WF58" s="31"/>
      <c r="WG58" s="31"/>
      <c r="WH58" s="31"/>
      <c r="WI58" s="31"/>
      <c r="WJ58" s="31"/>
      <c r="WK58" s="31"/>
      <c r="WL58" s="31"/>
      <c r="WM58" s="31"/>
      <c r="WN58" s="31"/>
      <c r="WO58" s="31"/>
      <c r="WP58" s="31"/>
      <c r="WQ58" s="31"/>
      <c r="WR58" s="31"/>
      <c r="WS58" s="31"/>
      <c r="WT58" s="31"/>
      <c r="WU58" s="31"/>
      <c r="WV58" s="31"/>
      <c r="WW58" s="31"/>
      <c r="WX58" s="31"/>
      <c r="WY58" s="31"/>
      <c r="WZ58" s="31"/>
      <c r="XA58" s="31"/>
      <c r="XB58" s="31"/>
      <c r="XC58" s="31"/>
      <c r="XD58" s="31"/>
      <c r="XE58" s="31"/>
      <c r="XF58" s="31"/>
      <c r="XG58" s="31"/>
      <c r="XH58" s="31"/>
      <c r="XI58" s="31"/>
      <c r="XJ58" s="31"/>
      <c r="XK58" s="31"/>
      <c r="XL58" s="31"/>
      <c r="XM58" s="31"/>
      <c r="XN58" s="31"/>
      <c r="XO58" s="31"/>
      <c r="XP58" s="31"/>
      <c r="XQ58" s="31"/>
      <c r="XR58" s="31"/>
      <c r="XS58" s="31"/>
      <c r="XT58" s="31"/>
      <c r="XU58" s="31"/>
      <c r="XV58" s="31"/>
      <c r="XW58" s="31"/>
      <c r="XX58" s="31"/>
      <c r="XY58" s="31"/>
      <c r="XZ58" s="31"/>
      <c r="YA58" s="31"/>
      <c r="YB58" s="31"/>
      <c r="YC58" s="31"/>
      <c r="YD58" s="31"/>
      <c r="YE58" s="31"/>
      <c r="YF58" s="31"/>
      <c r="YG58" s="31"/>
      <c r="YH58" s="31"/>
      <c r="YI58" s="31"/>
      <c r="YJ58" s="31"/>
      <c r="YK58" s="31"/>
      <c r="YL58" s="31"/>
    </row>
    <row r="59" spans="1:662" s="5" customFormat="1" x14ac:dyDescent="0.25">
      <c r="A59" s="16"/>
      <c r="B59" s="16"/>
      <c r="C59" s="18">
        <v>4700</v>
      </c>
      <c r="D59" s="18" t="s">
        <v>36</v>
      </c>
      <c r="E59" s="3">
        <v>1000</v>
      </c>
      <c r="F59" s="3">
        <v>638</v>
      </c>
      <c r="G59" s="15">
        <f t="shared" si="0"/>
        <v>63.800000000000004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  <c r="JF59" s="31"/>
      <c r="JG59" s="31"/>
      <c r="JH59" s="31"/>
      <c r="JI59" s="31"/>
      <c r="JJ59" s="31"/>
      <c r="JK59" s="31"/>
      <c r="JL59" s="31"/>
      <c r="JM59" s="31"/>
      <c r="JN59" s="31"/>
      <c r="JO59" s="31"/>
      <c r="JP59" s="31"/>
      <c r="JQ59" s="31"/>
      <c r="JR59" s="31"/>
      <c r="JS59" s="31"/>
      <c r="JT59" s="31"/>
      <c r="JU59" s="31"/>
      <c r="JV59" s="31"/>
      <c r="JW59" s="31"/>
      <c r="JX59" s="31"/>
      <c r="JY59" s="31"/>
      <c r="JZ59" s="31"/>
      <c r="KA59" s="31"/>
      <c r="KB59" s="31"/>
      <c r="KC59" s="31"/>
      <c r="KD59" s="31"/>
      <c r="KE59" s="31"/>
      <c r="KF59" s="31"/>
      <c r="KG59" s="31"/>
      <c r="KH59" s="31"/>
      <c r="KI59" s="31"/>
      <c r="KJ59" s="31"/>
      <c r="KK59" s="31"/>
      <c r="KL59" s="31"/>
      <c r="KM59" s="31"/>
      <c r="KN59" s="31"/>
      <c r="KO59" s="31"/>
      <c r="KP59" s="31"/>
      <c r="KQ59" s="31"/>
      <c r="KR59" s="31"/>
      <c r="KS59" s="31"/>
      <c r="KT59" s="31"/>
      <c r="KU59" s="31"/>
      <c r="KV59" s="31"/>
      <c r="KW59" s="31"/>
      <c r="KX59" s="31"/>
      <c r="KY59" s="31"/>
      <c r="KZ59" s="31"/>
      <c r="LA59" s="31"/>
      <c r="LB59" s="31"/>
      <c r="LC59" s="31"/>
      <c r="LD59" s="31"/>
      <c r="LE59" s="31"/>
      <c r="LF59" s="31"/>
      <c r="LG59" s="31"/>
      <c r="LH59" s="31"/>
      <c r="LI59" s="31"/>
      <c r="LJ59" s="31"/>
      <c r="LK59" s="31"/>
      <c r="LL59" s="31"/>
      <c r="LM59" s="31"/>
      <c r="LN59" s="31"/>
      <c r="LO59" s="31"/>
      <c r="LP59" s="31"/>
      <c r="LQ59" s="31"/>
      <c r="LR59" s="31"/>
      <c r="LS59" s="31"/>
      <c r="LT59" s="31"/>
      <c r="LU59" s="31"/>
      <c r="LV59" s="31"/>
      <c r="LW59" s="31"/>
      <c r="LX59" s="31"/>
      <c r="LY59" s="31"/>
      <c r="LZ59" s="31"/>
      <c r="MA59" s="31"/>
      <c r="MB59" s="31"/>
      <c r="MC59" s="31"/>
      <c r="MD59" s="31"/>
      <c r="ME59" s="31"/>
      <c r="MF59" s="31"/>
      <c r="MG59" s="31"/>
      <c r="MH59" s="31"/>
      <c r="MI59" s="31"/>
      <c r="MJ59" s="31"/>
      <c r="MK59" s="31"/>
      <c r="ML59" s="31"/>
      <c r="MM59" s="31"/>
      <c r="MN59" s="31"/>
      <c r="MO59" s="31"/>
      <c r="MP59" s="31"/>
      <c r="MQ59" s="31"/>
      <c r="MR59" s="31"/>
      <c r="MS59" s="31"/>
      <c r="MT59" s="31"/>
      <c r="MU59" s="31"/>
      <c r="MV59" s="31"/>
      <c r="MW59" s="31"/>
      <c r="MX59" s="31"/>
      <c r="MY59" s="31"/>
      <c r="MZ59" s="31"/>
      <c r="NA59" s="31"/>
      <c r="NB59" s="31"/>
      <c r="NC59" s="31"/>
      <c r="ND59" s="31"/>
      <c r="NE59" s="31"/>
      <c r="NF59" s="31"/>
      <c r="NG59" s="31"/>
      <c r="NH59" s="31"/>
      <c r="NI59" s="31"/>
      <c r="NJ59" s="31"/>
      <c r="NK59" s="31"/>
      <c r="NL59" s="31"/>
      <c r="NM59" s="31"/>
      <c r="NN59" s="31"/>
      <c r="NO59" s="31"/>
      <c r="NP59" s="31"/>
      <c r="NQ59" s="31"/>
      <c r="NR59" s="31"/>
      <c r="NS59" s="31"/>
      <c r="NT59" s="31"/>
      <c r="NU59" s="31"/>
      <c r="NV59" s="31"/>
      <c r="NW59" s="31"/>
      <c r="NX59" s="31"/>
      <c r="NY59" s="31"/>
      <c r="NZ59" s="31"/>
      <c r="OA59" s="31"/>
      <c r="OB59" s="31"/>
      <c r="OC59" s="31"/>
      <c r="OD59" s="31"/>
      <c r="OE59" s="31"/>
      <c r="OF59" s="31"/>
      <c r="OG59" s="31"/>
      <c r="OH59" s="31"/>
      <c r="OI59" s="31"/>
      <c r="OJ59" s="31"/>
      <c r="OK59" s="31"/>
      <c r="OL59" s="31"/>
      <c r="OM59" s="31"/>
      <c r="ON59" s="31"/>
      <c r="OO59" s="31"/>
      <c r="OP59" s="31"/>
      <c r="OQ59" s="31"/>
      <c r="OR59" s="31"/>
      <c r="OS59" s="31"/>
      <c r="OT59" s="31"/>
      <c r="OU59" s="31"/>
      <c r="OV59" s="31"/>
      <c r="OW59" s="31"/>
      <c r="OX59" s="31"/>
      <c r="OY59" s="31"/>
      <c r="OZ59" s="31"/>
      <c r="PA59" s="31"/>
      <c r="PB59" s="31"/>
      <c r="PC59" s="31"/>
      <c r="PD59" s="31"/>
      <c r="PE59" s="31"/>
      <c r="PF59" s="31"/>
      <c r="PG59" s="31"/>
      <c r="PH59" s="31"/>
      <c r="PI59" s="31"/>
      <c r="PJ59" s="31"/>
      <c r="PK59" s="31"/>
      <c r="PL59" s="31"/>
      <c r="PM59" s="31"/>
      <c r="PN59" s="31"/>
      <c r="PO59" s="31"/>
      <c r="PP59" s="31"/>
      <c r="PQ59" s="31"/>
      <c r="PR59" s="31"/>
      <c r="PS59" s="31"/>
      <c r="PT59" s="31"/>
      <c r="PU59" s="31"/>
      <c r="PV59" s="31"/>
      <c r="PW59" s="31"/>
      <c r="PX59" s="31"/>
      <c r="PY59" s="31"/>
      <c r="PZ59" s="31"/>
      <c r="QA59" s="31"/>
      <c r="QB59" s="31"/>
      <c r="QC59" s="31"/>
      <c r="QD59" s="31"/>
      <c r="QE59" s="31"/>
      <c r="QF59" s="31"/>
      <c r="QG59" s="31"/>
      <c r="QH59" s="31"/>
      <c r="QI59" s="31"/>
      <c r="QJ59" s="31"/>
      <c r="QK59" s="31"/>
      <c r="QL59" s="31"/>
      <c r="QM59" s="31"/>
      <c r="QN59" s="31"/>
      <c r="QO59" s="31"/>
      <c r="QP59" s="31"/>
      <c r="QQ59" s="31"/>
      <c r="QR59" s="31"/>
      <c r="QS59" s="31"/>
      <c r="QT59" s="31"/>
      <c r="QU59" s="31"/>
      <c r="QV59" s="31"/>
      <c r="QW59" s="31"/>
      <c r="QX59" s="31"/>
      <c r="QY59" s="31"/>
      <c r="QZ59" s="31"/>
      <c r="RA59" s="31"/>
      <c r="RB59" s="31"/>
      <c r="RC59" s="31"/>
      <c r="RD59" s="31"/>
      <c r="RE59" s="31"/>
      <c r="RF59" s="31"/>
      <c r="RG59" s="31"/>
      <c r="RH59" s="31"/>
      <c r="RI59" s="31"/>
      <c r="RJ59" s="31"/>
      <c r="RK59" s="31"/>
      <c r="RL59" s="31"/>
      <c r="RM59" s="31"/>
      <c r="RN59" s="31"/>
      <c r="RO59" s="31"/>
      <c r="RP59" s="31"/>
      <c r="RQ59" s="31"/>
      <c r="RR59" s="31"/>
      <c r="RS59" s="31"/>
      <c r="RT59" s="31"/>
      <c r="RU59" s="31"/>
      <c r="RV59" s="31"/>
      <c r="RW59" s="31"/>
      <c r="RX59" s="31"/>
      <c r="RY59" s="31"/>
      <c r="RZ59" s="31"/>
      <c r="SA59" s="31"/>
      <c r="SB59" s="31"/>
      <c r="SC59" s="31"/>
      <c r="SD59" s="31"/>
      <c r="SE59" s="31"/>
      <c r="SF59" s="31"/>
      <c r="SG59" s="31"/>
      <c r="SH59" s="31"/>
      <c r="SI59" s="31"/>
      <c r="SJ59" s="31"/>
      <c r="SK59" s="31"/>
      <c r="SL59" s="31"/>
      <c r="SM59" s="31"/>
      <c r="SN59" s="31"/>
      <c r="SO59" s="31"/>
      <c r="SP59" s="31"/>
      <c r="SQ59" s="31"/>
      <c r="SR59" s="31"/>
      <c r="SS59" s="31"/>
      <c r="ST59" s="31"/>
      <c r="SU59" s="31"/>
      <c r="SV59" s="31"/>
      <c r="SW59" s="31"/>
      <c r="SX59" s="31"/>
      <c r="SY59" s="31"/>
      <c r="SZ59" s="31"/>
      <c r="TA59" s="31"/>
      <c r="TB59" s="31"/>
      <c r="TC59" s="31"/>
      <c r="TD59" s="31"/>
      <c r="TE59" s="31"/>
      <c r="TF59" s="31"/>
      <c r="TG59" s="31"/>
      <c r="TH59" s="31"/>
      <c r="TI59" s="31"/>
      <c r="TJ59" s="31"/>
      <c r="TK59" s="31"/>
      <c r="TL59" s="31"/>
      <c r="TM59" s="31"/>
      <c r="TN59" s="31"/>
      <c r="TO59" s="31"/>
      <c r="TP59" s="31"/>
      <c r="TQ59" s="31"/>
      <c r="TR59" s="31"/>
      <c r="TS59" s="31"/>
      <c r="TT59" s="31"/>
      <c r="TU59" s="31"/>
      <c r="TV59" s="31"/>
      <c r="TW59" s="31"/>
      <c r="TX59" s="31"/>
      <c r="TY59" s="31"/>
      <c r="TZ59" s="31"/>
      <c r="UA59" s="31"/>
      <c r="UB59" s="31"/>
      <c r="UC59" s="31"/>
      <c r="UD59" s="31"/>
      <c r="UE59" s="31"/>
      <c r="UF59" s="31"/>
      <c r="UG59" s="31"/>
      <c r="UH59" s="31"/>
      <c r="UI59" s="31"/>
      <c r="UJ59" s="31"/>
      <c r="UK59" s="31"/>
      <c r="UL59" s="31"/>
      <c r="UM59" s="31"/>
      <c r="UN59" s="31"/>
      <c r="UO59" s="31"/>
      <c r="UP59" s="31"/>
      <c r="UQ59" s="31"/>
      <c r="UR59" s="31"/>
      <c r="US59" s="31"/>
      <c r="UT59" s="31"/>
      <c r="UU59" s="31"/>
      <c r="UV59" s="31"/>
      <c r="UW59" s="31"/>
      <c r="UX59" s="31"/>
      <c r="UY59" s="31"/>
      <c r="UZ59" s="31"/>
      <c r="VA59" s="31"/>
      <c r="VB59" s="31"/>
      <c r="VC59" s="31"/>
      <c r="VD59" s="31"/>
      <c r="VE59" s="31"/>
      <c r="VF59" s="31"/>
      <c r="VG59" s="31"/>
      <c r="VH59" s="31"/>
      <c r="VI59" s="31"/>
      <c r="VJ59" s="31"/>
      <c r="VK59" s="31"/>
      <c r="VL59" s="31"/>
      <c r="VM59" s="31"/>
      <c r="VN59" s="31"/>
      <c r="VO59" s="31"/>
      <c r="VP59" s="31"/>
      <c r="VQ59" s="31"/>
      <c r="VR59" s="31"/>
      <c r="VS59" s="31"/>
      <c r="VT59" s="31"/>
      <c r="VU59" s="31"/>
      <c r="VV59" s="31"/>
      <c r="VW59" s="31"/>
      <c r="VX59" s="31"/>
      <c r="VY59" s="31"/>
      <c r="VZ59" s="31"/>
      <c r="WA59" s="31"/>
      <c r="WB59" s="31"/>
      <c r="WC59" s="31"/>
      <c r="WD59" s="31"/>
      <c r="WE59" s="31"/>
      <c r="WF59" s="31"/>
      <c r="WG59" s="31"/>
      <c r="WH59" s="31"/>
      <c r="WI59" s="31"/>
      <c r="WJ59" s="31"/>
      <c r="WK59" s="31"/>
      <c r="WL59" s="31"/>
      <c r="WM59" s="31"/>
      <c r="WN59" s="31"/>
      <c r="WO59" s="31"/>
      <c r="WP59" s="31"/>
      <c r="WQ59" s="31"/>
      <c r="WR59" s="31"/>
      <c r="WS59" s="31"/>
      <c r="WT59" s="31"/>
      <c r="WU59" s="31"/>
      <c r="WV59" s="31"/>
      <c r="WW59" s="31"/>
      <c r="WX59" s="31"/>
      <c r="WY59" s="31"/>
      <c r="WZ59" s="31"/>
      <c r="XA59" s="31"/>
      <c r="XB59" s="31"/>
      <c r="XC59" s="31"/>
      <c r="XD59" s="31"/>
      <c r="XE59" s="31"/>
      <c r="XF59" s="31"/>
      <c r="XG59" s="31"/>
      <c r="XH59" s="31"/>
      <c r="XI59" s="31"/>
      <c r="XJ59" s="31"/>
      <c r="XK59" s="31"/>
      <c r="XL59" s="31"/>
      <c r="XM59" s="31"/>
      <c r="XN59" s="31"/>
      <c r="XO59" s="31"/>
      <c r="XP59" s="31"/>
      <c r="XQ59" s="31"/>
      <c r="XR59" s="31"/>
      <c r="XS59" s="31"/>
      <c r="XT59" s="31"/>
      <c r="XU59" s="31"/>
      <c r="XV59" s="31"/>
      <c r="XW59" s="31"/>
      <c r="XX59" s="31"/>
      <c r="XY59" s="31"/>
      <c r="XZ59" s="31"/>
      <c r="YA59" s="31"/>
      <c r="YB59" s="31"/>
      <c r="YC59" s="31"/>
      <c r="YD59" s="31"/>
      <c r="YE59" s="31"/>
      <c r="YF59" s="31"/>
      <c r="YG59" s="31"/>
      <c r="YH59" s="31"/>
      <c r="YI59" s="31"/>
      <c r="YJ59" s="31"/>
      <c r="YK59" s="31"/>
      <c r="YL59" s="31"/>
    </row>
    <row r="60" spans="1:662" x14ac:dyDescent="0.25">
      <c r="A60" s="16"/>
      <c r="B60" s="16">
        <v>75022</v>
      </c>
      <c r="C60" s="18"/>
      <c r="D60" s="18" t="s">
        <v>37</v>
      </c>
      <c r="E60" s="3">
        <f>E61</f>
        <v>102800</v>
      </c>
      <c r="F60" s="3">
        <f>F61</f>
        <v>101879.74</v>
      </c>
      <c r="G60" s="15">
        <f t="shared" si="0"/>
        <v>99.104805447470824</v>
      </c>
    </row>
    <row r="61" spans="1:662" s="7" customFormat="1" x14ac:dyDescent="0.25">
      <c r="A61" s="16"/>
      <c r="B61" s="16"/>
      <c r="C61" s="18">
        <v>3030</v>
      </c>
      <c r="D61" s="18" t="s">
        <v>38</v>
      </c>
      <c r="E61" s="3">
        <v>102800</v>
      </c>
      <c r="F61" s="3">
        <v>101879.74</v>
      </c>
      <c r="G61" s="15">
        <f t="shared" si="0"/>
        <v>99.104805447470824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</row>
    <row r="62" spans="1:662" x14ac:dyDescent="0.25">
      <c r="A62" s="16"/>
      <c r="B62" s="16">
        <v>75023</v>
      </c>
      <c r="C62" s="18"/>
      <c r="D62" s="18" t="s">
        <v>39</v>
      </c>
      <c r="E62" s="3">
        <f>SUM(E63:E82)</f>
        <v>1896170</v>
      </c>
      <c r="F62" s="3">
        <f>SUM(F63:F82)</f>
        <v>1706061.0499999998</v>
      </c>
      <c r="G62" s="15">
        <f t="shared" si="0"/>
        <v>89.974055596280905</v>
      </c>
    </row>
    <row r="63" spans="1:662" s="6" customFormat="1" ht="38.25" x14ac:dyDescent="0.25">
      <c r="A63" s="16"/>
      <c r="B63" s="16"/>
      <c r="C63" s="18">
        <v>2360</v>
      </c>
      <c r="D63" s="18" t="s">
        <v>40</v>
      </c>
      <c r="E63" s="3">
        <v>10000</v>
      </c>
      <c r="F63" s="3">
        <v>6000</v>
      </c>
      <c r="G63" s="15">
        <f t="shared" si="0"/>
        <v>60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1"/>
      <c r="JC63" s="31"/>
      <c r="JD63" s="31"/>
      <c r="JE63" s="31"/>
      <c r="JF63" s="31"/>
      <c r="JG63" s="31"/>
      <c r="JH63" s="31"/>
      <c r="JI63" s="31"/>
      <c r="JJ63" s="31"/>
      <c r="JK63" s="31"/>
      <c r="JL63" s="31"/>
      <c r="JM63" s="31"/>
      <c r="JN63" s="31"/>
      <c r="JO63" s="31"/>
      <c r="JP63" s="31"/>
      <c r="JQ63" s="31"/>
      <c r="JR63" s="31"/>
      <c r="JS63" s="31"/>
      <c r="JT63" s="31"/>
      <c r="JU63" s="31"/>
      <c r="JV63" s="31"/>
      <c r="JW63" s="31"/>
      <c r="JX63" s="31"/>
      <c r="JY63" s="31"/>
      <c r="JZ63" s="31"/>
      <c r="KA63" s="31"/>
      <c r="KB63" s="31"/>
      <c r="KC63" s="31"/>
      <c r="KD63" s="31"/>
      <c r="KE63" s="31"/>
      <c r="KF63" s="31"/>
      <c r="KG63" s="31"/>
      <c r="KH63" s="31"/>
      <c r="KI63" s="31"/>
      <c r="KJ63" s="31"/>
      <c r="KK63" s="31"/>
      <c r="KL63" s="31"/>
      <c r="KM63" s="31"/>
      <c r="KN63" s="31"/>
      <c r="KO63" s="31"/>
      <c r="KP63" s="31"/>
      <c r="KQ63" s="31"/>
      <c r="KR63" s="31"/>
      <c r="KS63" s="31"/>
      <c r="KT63" s="31"/>
      <c r="KU63" s="31"/>
      <c r="KV63" s="31"/>
      <c r="KW63" s="31"/>
      <c r="KX63" s="31"/>
      <c r="KY63" s="31"/>
      <c r="KZ63" s="31"/>
      <c r="LA63" s="31"/>
      <c r="LB63" s="31"/>
      <c r="LC63" s="31"/>
      <c r="LD63" s="31"/>
      <c r="LE63" s="31"/>
      <c r="LF63" s="31"/>
      <c r="LG63" s="31"/>
      <c r="LH63" s="31"/>
      <c r="LI63" s="31"/>
      <c r="LJ63" s="31"/>
      <c r="LK63" s="31"/>
      <c r="LL63" s="31"/>
      <c r="LM63" s="31"/>
      <c r="LN63" s="31"/>
      <c r="LO63" s="31"/>
      <c r="LP63" s="31"/>
      <c r="LQ63" s="31"/>
      <c r="LR63" s="31"/>
      <c r="LS63" s="31"/>
      <c r="LT63" s="31"/>
      <c r="LU63" s="31"/>
      <c r="LV63" s="31"/>
      <c r="LW63" s="31"/>
      <c r="LX63" s="31"/>
      <c r="LY63" s="31"/>
      <c r="LZ63" s="31"/>
      <c r="MA63" s="31"/>
      <c r="MB63" s="31"/>
      <c r="MC63" s="31"/>
      <c r="MD63" s="31"/>
      <c r="ME63" s="31"/>
      <c r="MF63" s="31"/>
      <c r="MG63" s="31"/>
      <c r="MH63" s="31"/>
      <c r="MI63" s="31"/>
      <c r="MJ63" s="31"/>
      <c r="MK63" s="31"/>
      <c r="ML63" s="31"/>
      <c r="MM63" s="31"/>
      <c r="MN63" s="31"/>
      <c r="MO63" s="31"/>
      <c r="MP63" s="31"/>
      <c r="MQ63" s="31"/>
      <c r="MR63" s="31"/>
      <c r="MS63" s="31"/>
      <c r="MT63" s="31"/>
      <c r="MU63" s="31"/>
      <c r="MV63" s="31"/>
      <c r="MW63" s="31"/>
      <c r="MX63" s="31"/>
      <c r="MY63" s="31"/>
      <c r="MZ63" s="31"/>
      <c r="NA63" s="31"/>
      <c r="NB63" s="31"/>
      <c r="NC63" s="31"/>
      <c r="ND63" s="31"/>
      <c r="NE63" s="31"/>
      <c r="NF63" s="31"/>
      <c r="NG63" s="31"/>
      <c r="NH63" s="31"/>
      <c r="NI63" s="31"/>
      <c r="NJ63" s="31"/>
      <c r="NK63" s="31"/>
      <c r="NL63" s="31"/>
      <c r="NM63" s="31"/>
      <c r="NN63" s="31"/>
      <c r="NO63" s="31"/>
      <c r="NP63" s="31"/>
      <c r="NQ63" s="31"/>
      <c r="NR63" s="31"/>
      <c r="NS63" s="31"/>
      <c r="NT63" s="31"/>
      <c r="NU63" s="31"/>
      <c r="NV63" s="31"/>
      <c r="NW63" s="31"/>
      <c r="NX63" s="31"/>
      <c r="NY63" s="31"/>
      <c r="NZ63" s="31"/>
      <c r="OA63" s="31"/>
      <c r="OB63" s="31"/>
      <c r="OC63" s="31"/>
      <c r="OD63" s="31"/>
      <c r="OE63" s="31"/>
      <c r="OF63" s="31"/>
      <c r="OG63" s="31"/>
      <c r="OH63" s="31"/>
      <c r="OI63" s="31"/>
      <c r="OJ63" s="31"/>
      <c r="OK63" s="31"/>
      <c r="OL63" s="31"/>
      <c r="OM63" s="31"/>
      <c r="ON63" s="31"/>
      <c r="OO63" s="31"/>
      <c r="OP63" s="31"/>
      <c r="OQ63" s="31"/>
      <c r="OR63" s="31"/>
      <c r="OS63" s="31"/>
      <c r="OT63" s="31"/>
      <c r="OU63" s="31"/>
      <c r="OV63" s="31"/>
      <c r="OW63" s="31"/>
      <c r="OX63" s="31"/>
      <c r="OY63" s="31"/>
      <c r="OZ63" s="31"/>
      <c r="PA63" s="31"/>
      <c r="PB63" s="31"/>
      <c r="PC63" s="31"/>
      <c r="PD63" s="31"/>
      <c r="PE63" s="31"/>
      <c r="PF63" s="31"/>
      <c r="PG63" s="31"/>
      <c r="PH63" s="31"/>
      <c r="PI63" s="31"/>
      <c r="PJ63" s="31"/>
      <c r="PK63" s="31"/>
      <c r="PL63" s="31"/>
      <c r="PM63" s="31"/>
      <c r="PN63" s="31"/>
      <c r="PO63" s="31"/>
      <c r="PP63" s="31"/>
      <c r="PQ63" s="31"/>
      <c r="PR63" s="31"/>
      <c r="PS63" s="31"/>
      <c r="PT63" s="31"/>
      <c r="PU63" s="31"/>
      <c r="PV63" s="31"/>
      <c r="PW63" s="31"/>
      <c r="PX63" s="31"/>
      <c r="PY63" s="31"/>
      <c r="PZ63" s="31"/>
      <c r="QA63" s="31"/>
      <c r="QB63" s="31"/>
      <c r="QC63" s="31"/>
      <c r="QD63" s="31"/>
      <c r="QE63" s="31"/>
      <c r="QF63" s="31"/>
      <c r="QG63" s="31"/>
      <c r="QH63" s="31"/>
      <c r="QI63" s="31"/>
      <c r="QJ63" s="31"/>
      <c r="QK63" s="31"/>
      <c r="QL63" s="31"/>
      <c r="QM63" s="31"/>
      <c r="QN63" s="31"/>
      <c r="QO63" s="31"/>
      <c r="QP63" s="31"/>
      <c r="QQ63" s="31"/>
      <c r="QR63" s="31"/>
      <c r="QS63" s="31"/>
      <c r="QT63" s="31"/>
      <c r="QU63" s="31"/>
      <c r="QV63" s="31"/>
      <c r="QW63" s="31"/>
      <c r="QX63" s="31"/>
      <c r="QY63" s="31"/>
      <c r="QZ63" s="31"/>
      <c r="RA63" s="31"/>
      <c r="RB63" s="31"/>
      <c r="RC63" s="31"/>
      <c r="RD63" s="31"/>
      <c r="RE63" s="31"/>
      <c r="RF63" s="31"/>
      <c r="RG63" s="31"/>
      <c r="RH63" s="31"/>
      <c r="RI63" s="31"/>
      <c r="RJ63" s="31"/>
      <c r="RK63" s="31"/>
      <c r="RL63" s="31"/>
      <c r="RM63" s="31"/>
      <c r="RN63" s="31"/>
      <c r="RO63" s="31"/>
      <c r="RP63" s="31"/>
      <c r="RQ63" s="31"/>
      <c r="RR63" s="31"/>
      <c r="RS63" s="31"/>
      <c r="RT63" s="31"/>
      <c r="RU63" s="31"/>
      <c r="RV63" s="31"/>
      <c r="RW63" s="31"/>
      <c r="RX63" s="31"/>
      <c r="RY63" s="31"/>
      <c r="RZ63" s="31"/>
      <c r="SA63" s="31"/>
      <c r="SB63" s="31"/>
      <c r="SC63" s="31"/>
      <c r="SD63" s="31"/>
      <c r="SE63" s="31"/>
      <c r="SF63" s="31"/>
      <c r="SG63" s="31"/>
      <c r="SH63" s="31"/>
      <c r="SI63" s="31"/>
      <c r="SJ63" s="31"/>
      <c r="SK63" s="31"/>
      <c r="SL63" s="31"/>
      <c r="SM63" s="31"/>
      <c r="SN63" s="31"/>
      <c r="SO63" s="31"/>
      <c r="SP63" s="31"/>
      <c r="SQ63" s="31"/>
      <c r="SR63" s="31"/>
      <c r="SS63" s="31"/>
      <c r="ST63" s="31"/>
      <c r="SU63" s="31"/>
      <c r="SV63" s="31"/>
      <c r="SW63" s="31"/>
      <c r="SX63" s="31"/>
      <c r="SY63" s="31"/>
      <c r="SZ63" s="31"/>
      <c r="TA63" s="31"/>
      <c r="TB63" s="31"/>
      <c r="TC63" s="31"/>
      <c r="TD63" s="31"/>
      <c r="TE63" s="31"/>
      <c r="TF63" s="31"/>
      <c r="TG63" s="31"/>
      <c r="TH63" s="31"/>
      <c r="TI63" s="31"/>
      <c r="TJ63" s="31"/>
      <c r="TK63" s="31"/>
      <c r="TL63" s="31"/>
      <c r="TM63" s="31"/>
      <c r="TN63" s="31"/>
      <c r="TO63" s="31"/>
      <c r="TP63" s="31"/>
      <c r="TQ63" s="31"/>
      <c r="TR63" s="31"/>
      <c r="TS63" s="31"/>
      <c r="TT63" s="31"/>
      <c r="TU63" s="31"/>
      <c r="TV63" s="31"/>
      <c r="TW63" s="31"/>
      <c r="TX63" s="31"/>
      <c r="TY63" s="31"/>
      <c r="TZ63" s="31"/>
      <c r="UA63" s="31"/>
      <c r="UB63" s="31"/>
      <c r="UC63" s="31"/>
      <c r="UD63" s="31"/>
      <c r="UE63" s="31"/>
      <c r="UF63" s="31"/>
      <c r="UG63" s="31"/>
      <c r="UH63" s="31"/>
      <c r="UI63" s="31"/>
      <c r="UJ63" s="31"/>
      <c r="UK63" s="31"/>
      <c r="UL63" s="31"/>
      <c r="UM63" s="31"/>
      <c r="UN63" s="31"/>
      <c r="UO63" s="31"/>
      <c r="UP63" s="31"/>
      <c r="UQ63" s="31"/>
      <c r="UR63" s="31"/>
      <c r="US63" s="31"/>
      <c r="UT63" s="31"/>
      <c r="UU63" s="31"/>
      <c r="UV63" s="31"/>
      <c r="UW63" s="31"/>
      <c r="UX63" s="31"/>
      <c r="UY63" s="31"/>
      <c r="UZ63" s="31"/>
      <c r="VA63" s="31"/>
      <c r="VB63" s="31"/>
      <c r="VC63" s="31"/>
      <c r="VD63" s="31"/>
      <c r="VE63" s="31"/>
      <c r="VF63" s="31"/>
      <c r="VG63" s="31"/>
      <c r="VH63" s="31"/>
      <c r="VI63" s="31"/>
      <c r="VJ63" s="31"/>
      <c r="VK63" s="31"/>
      <c r="VL63" s="31"/>
      <c r="VM63" s="31"/>
      <c r="VN63" s="31"/>
      <c r="VO63" s="31"/>
      <c r="VP63" s="31"/>
      <c r="VQ63" s="31"/>
      <c r="VR63" s="31"/>
      <c r="VS63" s="31"/>
      <c r="VT63" s="31"/>
      <c r="VU63" s="31"/>
      <c r="VV63" s="31"/>
      <c r="VW63" s="31"/>
      <c r="VX63" s="31"/>
      <c r="VY63" s="31"/>
      <c r="VZ63" s="31"/>
      <c r="WA63" s="31"/>
      <c r="WB63" s="31"/>
      <c r="WC63" s="31"/>
      <c r="WD63" s="31"/>
      <c r="WE63" s="31"/>
      <c r="WF63" s="31"/>
      <c r="WG63" s="31"/>
      <c r="WH63" s="31"/>
      <c r="WI63" s="31"/>
      <c r="WJ63" s="31"/>
      <c r="WK63" s="31"/>
      <c r="WL63" s="31"/>
      <c r="WM63" s="31"/>
      <c r="WN63" s="31"/>
      <c r="WO63" s="31"/>
      <c r="WP63" s="31"/>
      <c r="WQ63" s="31"/>
      <c r="WR63" s="31"/>
      <c r="WS63" s="31"/>
      <c r="WT63" s="31"/>
      <c r="WU63" s="31"/>
      <c r="WV63" s="31"/>
      <c r="WW63" s="31"/>
      <c r="WX63" s="31"/>
      <c r="WY63" s="31"/>
      <c r="WZ63" s="31"/>
      <c r="XA63" s="31"/>
      <c r="XB63" s="31"/>
      <c r="XC63" s="31"/>
      <c r="XD63" s="31"/>
      <c r="XE63" s="31"/>
      <c r="XF63" s="31"/>
      <c r="XG63" s="31"/>
      <c r="XH63" s="31"/>
      <c r="XI63" s="31"/>
      <c r="XJ63" s="31"/>
      <c r="XK63" s="31"/>
      <c r="XL63" s="31"/>
      <c r="XM63" s="31"/>
      <c r="XN63" s="31"/>
      <c r="XO63" s="31"/>
      <c r="XP63" s="31"/>
      <c r="XQ63" s="31"/>
      <c r="XR63" s="31"/>
      <c r="XS63" s="31"/>
      <c r="XT63" s="31"/>
      <c r="XU63" s="31"/>
      <c r="XV63" s="31"/>
      <c r="XW63" s="31"/>
      <c r="XX63" s="31"/>
      <c r="XY63" s="31"/>
      <c r="XZ63" s="31"/>
      <c r="YA63" s="31"/>
      <c r="YB63" s="31"/>
      <c r="YC63" s="31"/>
      <c r="YD63" s="31"/>
      <c r="YE63" s="31"/>
      <c r="YF63" s="31"/>
      <c r="YG63" s="31"/>
      <c r="YH63" s="31"/>
      <c r="YI63" s="31"/>
      <c r="YJ63" s="31"/>
      <c r="YK63" s="31"/>
      <c r="YL63" s="31"/>
    </row>
    <row r="64" spans="1:662" s="7" customFormat="1" ht="25.5" x14ac:dyDescent="0.25">
      <c r="A64" s="16"/>
      <c r="B64" s="16"/>
      <c r="C64" s="18">
        <v>3020</v>
      </c>
      <c r="D64" s="18" t="s">
        <v>133</v>
      </c>
      <c r="E64" s="3">
        <v>2000</v>
      </c>
      <c r="F64" s="3">
        <v>1147.8</v>
      </c>
      <c r="G64" s="15">
        <f t="shared" si="0"/>
        <v>57.389999999999993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31"/>
      <c r="IX64" s="31"/>
      <c r="IY64" s="31"/>
      <c r="IZ64" s="31"/>
      <c r="JA64" s="31"/>
      <c r="JB64" s="31"/>
      <c r="JC64" s="31"/>
      <c r="JD64" s="31"/>
      <c r="JE64" s="31"/>
      <c r="JF64" s="31"/>
      <c r="JG64" s="31"/>
      <c r="JH64" s="31"/>
      <c r="JI64" s="31"/>
      <c r="JJ64" s="31"/>
      <c r="JK64" s="31"/>
      <c r="JL64" s="31"/>
      <c r="JM64" s="31"/>
      <c r="JN64" s="31"/>
      <c r="JO64" s="31"/>
      <c r="JP64" s="31"/>
      <c r="JQ64" s="31"/>
      <c r="JR64" s="31"/>
      <c r="JS64" s="31"/>
      <c r="JT64" s="31"/>
      <c r="JU64" s="31"/>
      <c r="JV64" s="31"/>
      <c r="JW64" s="31"/>
      <c r="JX64" s="31"/>
      <c r="JY64" s="31"/>
      <c r="JZ64" s="31"/>
      <c r="KA64" s="31"/>
      <c r="KB64" s="31"/>
      <c r="KC64" s="31"/>
      <c r="KD64" s="31"/>
      <c r="KE64" s="31"/>
      <c r="KF64" s="31"/>
      <c r="KG64" s="31"/>
      <c r="KH64" s="31"/>
      <c r="KI64" s="31"/>
      <c r="KJ64" s="31"/>
      <c r="KK64" s="31"/>
      <c r="KL64" s="31"/>
      <c r="KM64" s="31"/>
      <c r="KN64" s="31"/>
      <c r="KO64" s="31"/>
      <c r="KP64" s="31"/>
      <c r="KQ64" s="31"/>
      <c r="KR64" s="31"/>
      <c r="KS64" s="31"/>
      <c r="KT64" s="31"/>
      <c r="KU64" s="31"/>
      <c r="KV64" s="31"/>
      <c r="KW64" s="31"/>
      <c r="KX64" s="31"/>
      <c r="KY64" s="31"/>
      <c r="KZ64" s="31"/>
      <c r="LA64" s="31"/>
      <c r="LB64" s="31"/>
      <c r="LC64" s="31"/>
      <c r="LD64" s="31"/>
      <c r="LE64" s="31"/>
      <c r="LF64" s="31"/>
      <c r="LG64" s="31"/>
      <c r="LH64" s="31"/>
      <c r="LI64" s="31"/>
      <c r="LJ64" s="31"/>
      <c r="LK64" s="31"/>
      <c r="LL64" s="31"/>
      <c r="LM64" s="31"/>
      <c r="LN64" s="31"/>
      <c r="LO64" s="31"/>
      <c r="LP64" s="31"/>
      <c r="LQ64" s="31"/>
      <c r="LR64" s="31"/>
      <c r="LS64" s="31"/>
      <c r="LT64" s="31"/>
      <c r="LU64" s="31"/>
      <c r="LV64" s="31"/>
      <c r="LW64" s="31"/>
      <c r="LX64" s="31"/>
      <c r="LY64" s="31"/>
      <c r="LZ64" s="31"/>
      <c r="MA64" s="31"/>
      <c r="MB64" s="31"/>
      <c r="MC64" s="31"/>
      <c r="MD64" s="31"/>
      <c r="ME64" s="31"/>
      <c r="MF64" s="31"/>
      <c r="MG64" s="31"/>
      <c r="MH64" s="31"/>
      <c r="MI64" s="31"/>
      <c r="MJ64" s="31"/>
      <c r="MK64" s="31"/>
      <c r="ML64" s="31"/>
      <c r="MM64" s="31"/>
      <c r="MN64" s="31"/>
      <c r="MO64" s="31"/>
      <c r="MP64" s="31"/>
      <c r="MQ64" s="31"/>
      <c r="MR64" s="31"/>
      <c r="MS64" s="31"/>
      <c r="MT64" s="31"/>
      <c r="MU64" s="31"/>
      <c r="MV64" s="31"/>
      <c r="MW64" s="31"/>
      <c r="MX64" s="31"/>
      <c r="MY64" s="31"/>
      <c r="MZ64" s="31"/>
      <c r="NA64" s="31"/>
      <c r="NB64" s="31"/>
      <c r="NC64" s="31"/>
      <c r="ND64" s="31"/>
      <c r="NE64" s="31"/>
      <c r="NF64" s="31"/>
      <c r="NG64" s="31"/>
      <c r="NH64" s="31"/>
      <c r="NI64" s="31"/>
      <c r="NJ64" s="31"/>
      <c r="NK64" s="31"/>
      <c r="NL64" s="31"/>
      <c r="NM64" s="31"/>
      <c r="NN64" s="31"/>
      <c r="NO64" s="31"/>
      <c r="NP64" s="31"/>
      <c r="NQ64" s="31"/>
      <c r="NR64" s="31"/>
      <c r="NS64" s="31"/>
      <c r="NT64" s="31"/>
      <c r="NU64" s="31"/>
      <c r="NV64" s="31"/>
      <c r="NW64" s="31"/>
      <c r="NX64" s="31"/>
      <c r="NY64" s="31"/>
      <c r="NZ64" s="31"/>
      <c r="OA64" s="31"/>
      <c r="OB64" s="31"/>
      <c r="OC64" s="31"/>
      <c r="OD64" s="31"/>
      <c r="OE64" s="31"/>
      <c r="OF64" s="31"/>
      <c r="OG64" s="31"/>
      <c r="OH64" s="31"/>
      <c r="OI64" s="31"/>
      <c r="OJ64" s="31"/>
      <c r="OK64" s="31"/>
      <c r="OL64" s="31"/>
      <c r="OM64" s="31"/>
      <c r="ON64" s="31"/>
      <c r="OO64" s="31"/>
      <c r="OP64" s="31"/>
      <c r="OQ64" s="31"/>
      <c r="OR64" s="31"/>
      <c r="OS64" s="31"/>
      <c r="OT64" s="31"/>
      <c r="OU64" s="31"/>
      <c r="OV64" s="31"/>
      <c r="OW64" s="31"/>
      <c r="OX64" s="31"/>
      <c r="OY64" s="31"/>
      <c r="OZ64" s="31"/>
      <c r="PA64" s="31"/>
      <c r="PB64" s="31"/>
      <c r="PC64" s="31"/>
      <c r="PD64" s="31"/>
      <c r="PE64" s="31"/>
      <c r="PF64" s="31"/>
      <c r="PG64" s="31"/>
      <c r="PH64" s="31"/>
      <c r="PI64" s="31"/>
      <c r="PJ64" s="31"/>
      <c r="PK64" s="31"/>
      <c r="PL64" s="31"/>
      <c r="PM64" s="31"/>
      <c r="PN64" s="31"/>
      <c r="PO64" s="31"/>
      <c r="PP64" s="31"/>
      <c r="PQ64" s="31"/>
      <c r="PR64" s="31"/>
      <c r="PS64" s="31"/>
      <c r="PT64" s="31"/>
      <c r="PU64" s="31"/>
      <c r="PV64" s="31"/>
      <c r="PW64" s="31"/>
      <c r="PX64" s="31"/>
      <c r="PY64" s="31"/>
      <c r="PZ64" s="31"/>
      <c r="QA64" s="31"/>
      <c r="QB64" s="31"/>
      <c r="QC64" s="31"/>
      <c r="QD64" s="31"/>
      <c r="QE64" s="31"/>
      <c r="QF64" s="31"/>
      <c r="QG64" s="31"/>
      <c r="QH64" s="31"/>
      <c r="QI64" s="31"/>
      <c r="QJ64" s="31"/>
      <c r="QK64" s="31"/>
      <c r="QL64" s="31"/>
      <c r="QM64" s="31"/>
      <c r="QN64" s="31"/>
      <c r="QO64" s="31"/>
      <c r="QP64" s="31"/>
      <c r="QQ64" s="31"/>
      <c r="QR64" s="31"/>
      <c r="QS64" s="31"/>
      <c r="QT64" s="31"/>
      <c r="QU64" s="31"/>
      <c r="QV64" s="31"/>
      <c r="QW64" s="31"/>
      <c r="QX64" s="31"/>
      <c r="QY64" s="31"/>
      <c r="QZ64" s="31"/>
      <c r="RA64" s="31"/>
      <c r="RB64" s="31"/>
      <c r="RC64" s="31"/>
      <c r="RD64" s="31"/>
      <c r="RE64" s="31"/>
      <c r="RF64" s="31"/>
      <c r="RG64" s="31"/>
      <c r="RH64" s="31"/>
      <c r="RI64" s="31"/>
      <c r="RJ64" s="31"/>
      <c r="RK64" s="31"/>
      <c r="RL64" s="31"/>
      <c r="RM64" s="31"/>
      <c r="RN64" s="31"/>
      <c r="RO64" s="31"/>
      <c r="RP64" s="31"/>
      <c r="RQ64" s="31"/>
      <c r="RR64" s="31"/>
      <c r="RS64" s="31"/>
      <c r="RT64" s="31"/>
      <c r="RU64" s="31"/>
      <c r="RV64" s="31"/>
      <c r="RW64" s="31"/>
      <c r="RX64" s="31"/>
      <c r="RY64" s="31"/>
      <c r="RZ64" s="31"/>
      <c r="SA64" s="31"/>
      <c r="SB64" s="31"/>
      <c r="SC64" s="31"/>
      <c r="SD64" s="31"/>
      <c r="SE64" s="31"/>
      <c r="SF64" s="31"/>
      <c r="SG64" s="31"/>
      <c r="SH64" s="31"/>
      <c r="SI64" s="31"/>
      <c r="SJ64" s="31"/>
      <c r="SK64" s="31"/>
      <c r="SL64" s="31"/>
      <c r="SM64" s="31"/>
      <c r="SN64" s="31"/>
      <c r="SO64" s="31"/>
      <c r="SP64" s="31"/>
      <c r="SQ64" s="31"/>
      <c r="SR64" s="31"/>
      <c r="SS64" s="31"/>
      <c r="ST64" s="31"/>
      <c r="SU64" s="31"/>
      <c r="SV64" s="31"/>
      <c r="SW64" s="31"/>
      <c r="SX64" s="31"/>
      <c r="SY64" s="31"/>
      <c r="SZ64" s="31"/>
      <c r="TA64" s="31"/>
      <c r="TB64" s="31"/>
      <c r="TC64" s="31"/>
      <c r="TD64" s="31"/>
      <c r="TE64" s="31"/>
      <c r="TF64" s="31"/>
      <c r="TG64" s="31"/>
      <c r="TH64" s="31"/>
      <c r="TI64" s="31"/>
      <c r="TJ64" s="31"/>
      <c r="TK64" s="31"/>
      <c r="TL64" s="31"/>
      <c r="TM64" s="31"/>
      <c r="TN64" s="31"/>
      <c r="TO64" s="31"/>
      <c r="TP64" s="31"/>
      <c r="TQ64" s="31"/>
      <c r="TR64" s="31"/>
      <c r="TS64" s="31"/>
      <c r="TT64" s="31"/>
      <c r="TU64" s="31"/>
      <c r="TV64" s="31"/>
      <c r="TW64" s="31"/>
      <c r="TX64" s="31"/>
      <c r="TY64" s="31"/>
      <c r="TZ64" s="31"/>
      <c r="UA64" s="31"/>
      <c r="UB64" s="31"/>
      <c r="UC64" s="31"/>
      <c r="UD64" s="31"/>
      <c r="UE64" s="31"/>
      <c r="UF64" s="31"/>
      <c r="UG64" s="31"/>
      <c r="UH64" s="31"/>
      <c r="UI64" s="31"/>
      <c r="UJ64" s="31"/>
      <c r="UK64" s="31"/>
      <c r="UL64" s="31"/>
      <c r="UM64" s="31"/>
      <c r="UN64" s="31"/>
      <c r="UO64" s="31"/>
      <c r="UP64" s="31"/>
      <c r="UQ64" s="31"/>
      <c r="UR64" s="31"/>
      <c r="US64" s="31"/>
      <c r="UT64" s="31"/>
      <c r="UU64" s="31"/>
      <c r="UV64" s="31"/>
      <c r="UW64" s="31"/>
      <c r="UX64" s="31"/>
      <c r="UY64" s="31"/>
      <c r="UZ64" s="31"/>
      <c r="VA64" s="31"/>
      <c r="VB64" s="31"/>
      <c r="VC64" s="31"/>
      <c r="VD64" s="31"/>
      <c r="VE64" s="31"/>
      <c r="VF64" s="31"/>
      <c r="VG64" s="31"/>
      <c r="VH64" s="31"/>
      <c r="VI64" s="31"/>
      <c r="VJ64" s="31"/>
      <c r="VK64" s="31"/>
      <c r="VL64" s="31"/>
      <c r="VM64" s="31"/>
      <c r="VN64" s="31"/>
      <c r="VO64" s="31"/>
      <c r="VP64" s="31"/>
      <c r="VQ64" s="31"/>
      <c r="VR64" s="31"/>
      <c r="VS64" s="31"/>
      <c r="VT64" s="31"/>
      <c r="VU64" s="31"/>
      <c r="VV64" s="31"/>
      <c r="VW64" s="31"/>
      <c r="VX64" s="31"/>
      <c r="VY64" s="31"/>
      <c r="VZ64" s="31"/>
      <c r="WA64" s="31"/>
      <c r="WB64" s="31"/>
      <c r="WC64" s="31"/>
      <c r="WD64" s="31"/>
      <c r="WE64" s="31"/>
      <c r="WF64" s="31"/>
      <c r="WG64" s="31"/>
      <c r="WH64" s="31"/>
      <c r="WI64" s="31"/>
      <c r="WJ64" s="31"/>
      <c r="WK64" s="31"/>
      <c r="WL64" s="31"/>
      <c r="WM64" s="31"/>
      <c r="WN64" s="31"/>
      <c r="WO64" s="31"/>
      <c r="WP64" s="31"/>
      <c r="WQ64" s="31"/>
      <c r="WR64" s="31"/>
      <c r="WS64" s="31"/>
      <c r="WT64" s="31"/>
      <c r="WU64" s="31"/>
      <c r="WV64" s="31"/>
      <c r="WW64" s="31"/>
      <c r="WX64" s="31"/>
      <c r="WY64" s="31"/>
      <c r="WZ64" s="31"/>
      <c r="XA64" s="31"/>
      <c r="XB64" s="31"/>
      <c r="XC64" s="31"/>
      <c r="XD64" s="31"/>
      <c r="XE64" s="31"/>
      <c r="XF64" s="31"/>
      <c r="XG64" s="31"/>
      <c r="XH64" s="31"/>
      <c r="XI64" s="31"/>
      <c r="XJ64" s="31"/>
      <c r="XK64" s="31"/>
      <c r="XL64" s="31"/>
      <c r="XM64" s="31"/>
      <c r="XN64" s="31"/>
      <c r="XO64" s="31"/>
      <c r="XP64" s="31"/>
      <c r="XQ64" s="31"/>
      <c r="XR64" s="31"/>
      <c r="XS64" s="31"/>
      <c r="XT64" s="31"/>
      <c r="XU64" s="31"/>
      <c r="XV64" s="31"/>
      <c r="XW64" s="31"/>
      <c r="XX64" s="31"/>
      <c r="XY64" s="31"/>
      <c r="XZ64" s="31"/>
      <c r="YA64" s="31"/>
      <c r="YB64" s="31"/>
      <c r="YC64" s="31"/>
      <c r="YD64" s="31"/>
      <c r="YE64" s="31"/>
      <c r="YF64" s="31"/>
      <c r="YG64" s="31"/>
      <c r="YH64" s="31"/>
      <c r="YI64" s="31"/>
      <c r="YJ64" s="31"/>
      <c r="YK64" s="31"/>
      <c r="YL64" s="31"/>
    </row>
    <row r="65" spans="1:662" s="4" customFormat="1" x14ac:dyDescent="0.25">
      <c r="A65" s="16"/>
      <c r="B65" s="16"/>
      <c r="C65" s="18">
        <v>4010</v>
      </c>
      <c r="D65" s="18" t="s">
        <v>134</v>
      </c>
      <c r="E65" s="3">
        <v>1082340</v>
      </c>
      <c r="F65" s="3">
        <v>1045977.88</v>
      </c>
      <c r="G65" s="15">
        <f t="shared" si="0"/>
        <v>96.640416135410305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31"/>
      <c r="IX65" s="31"/>
      <c r="IY65" s="31"/>
      <c r="IZ65" s="31"/>
      <c r="JA65" s="31"/>
      <c r="JB65" s="31"/>
      <c r="JC65" s="31"/>
      <c r="JD65" s="31"/>
      <c r="JE65" s="31"/>
      <c r="JF65" s="31"/>
      <c r="JG65" s="31"/>
      <c r="JH65" s="31"/>
      <c r="JI65" s="31"/>
      <c r="JJ65" s="31"/>
      <c r="JK65" s="31"/>
      <c r="JL65" s="31"/>
      <c r="JM65" s="31"/>
      <c r="JN65" s="31"/>
      <c r="JO65" s="31"/>
      <c r="JP65" s="31"/>
      <c r="JQ65" s="31"/>
      <c r="JR65" s="31"/>
      <c r="JS65" s="31"/>
      <c r="JT65" s="31"/>
      <c r="JU65" s="31"/>
      <c r="JV65" s="31"/>
      <c r="JW65" s="31"/>
      <c r="JX65" s="31"/>
      <c r="JY65" s="31"/>
      <c r="JZ65" s="31"/>
      <c r="KA65" s="31"/>
      <c r="KB65" s="31"/>
      <c r="KC65" s="31"/>
      <c r="KD65" s="31"/>
      <c r="KE65" s="31"/>
      <c r="KF65" s="31"/>
      <c r="KG65" s="31"/>
      <c r="KH65" s="31"/>
      <c r="KI65" s="31"/>
      <c r="KJ65" s="31"/>
      <c r="KK65" s="31"/>
      <c r="KL65" s="31"/>
      <c r="KM65" s="31"/>
      <c r="KN65" s="31"/>
      <c r="KO65" s="31"/>
      <c r="KP65" s="31"/>
      <c r="KQ65" s="31"/>
      <c r="KR65" s="31"/>
      <c r="KS65" s="31"/>
      <c r="KT65" s="31"/>
      <c r="KU65" s="31"/>
      <c r="KV65" s="31"/>
      <c r="KW65" s="31"/>
      <c r="KX65" s="31"/>
      <c r="KY65" s="31"/>
      <c r="KZ65" s="31"/>
      <c r="LA65" s="31"/>
      <c r="LB65" s="31"/>
      <c r="LC65" s="31"/>
      <c r="LD65" s="31"/>
      <c r="LE65" s="31"/>
      <c r="LF65" s="31"/>
      <c r="LG65" s="31"/>
      <c r="LH65" s="31"/>
      <c r="LI65" s="31"/>
      <c r="LJ65" s="31"/>
      <c r="LK65" s="31"/>
      <c r="LL65" s="31"/>
      <c r="LM65" s="31"/>
      <c r="LN65" s="31"/>
      <c r="LO65" s="31"/>
      <c r="LP65" s="31"/>
      <c r="LQ65" s="31"/>
      <c r="LR65" s="31"/>
      <c r="LS65" s="31"/>
      <c r="LT65" s="31"/>
      <c r="LU65" s="31"/>
      <c r="LV65" s="31"/>
      <c r="LW65" s="31"/>
      <c r="LX65" s="31"/>
      <c r="LY65" s="31"/>
      <c r="LZ65" s="31"/>
      <c r="MA65" s="31"/>
      <c r="MB65" s="31"/>
      <c r="MC65" s="31"/>
      <c r="MD65" s="31"/>
      <c r="ME65" s="31"/>
      <c r="MF65" s="31"/>
      <c r="MG65" s="31"/>
      <c r="MH65" s="31"/>
      <c r="MI65" s="31"/>
      <c r="MJ65" s="31"/>
      <c r="MK65" s="31"/>
      <c r="ML65" s="31"/>
      <c r="MM65" s="31"/>
      <c r="MN65" s="31"/>
      <c r="MO65" s="31"/>
      <c r="MP65" s="31"/>
      <c r="MQ65" s="31"/>
      <c r="MR65" s="31"/>
      <c r="MS65" s="31"/>
      <c r="MT65" s="31"/>
      <c r="MU65" s="31"/>
      <c r="MV65" s="31"/>
      <c r="MW65" s="31"/>
      <c r="MX65" s="31"/>
      <c r="MY65" s="31"/>
      <c r="MZ65" s="31"/>
      <c r="NA65" s="31"/>
      <c r="NB65" s="31"/>
      <c r="NC65" s="31"/>
      <c r="ND65" s="31"/>
      <c r="NE65" s="31"/>
      <c r="NF65" s="31"/>
      <c r="NG65" s="31"/>
      <c r="NH65" s="31"/>
      <c r="NI65" s="31"/>
      <c r="NJ65" s="31"/>
      <c r="NK65" s="31"/>
      <c r="NL65" s="31"/>
      <c r="NM65" s="31"/>
      <c r="NN65" s="31"/>
      <c r="NO65" s="31"/>
      <c r="NP65" s="31"/>
      <c r="NQ65" s="31"/>
      <c r="NR65" s="31"/>
      <c r="NS65" s="31"/>
      <c r="NT65" s="31"/>
      <c r="NU65" s="31"/>
      <c r="NV65" s="31"/>
      <c r="NW65" s="31"/>
      <c r="NX65" s="31"/>
      <c r="NY65" s="31"/>
      <c r="NZ65" s="31"/>
      <c r="OA65" s="31"/>
      <c r="OB65" s="31"/>
      <c r="OC65" s="31"/>
      <c r="OD65" s="31"/>
      <c r="OE65" s="31"/>
      <c r="OF65" s="31"/>
      <c r="OG65" s="31"/>
      <c r="OH65" s="31"/>
      <c r="OI65" s="31"/>
      <c r="OJ65" s="31"/>
      <c r="OK65" s="31"/>
      <c r="OL65" s="31"/>
      <c r="OM65" s="31"/>
      <c r="ON65" s="31"/>
      <c r="OO65" s="31"/>
      <c r="OP65" s="31"/>
      <c r="OQ65" s="31"/>
      <c r="OR65" s="31"/>
      <c r="OS65" s="31"/>
      <c r="OT65" s="31"/>
      <c r="OU65" s="31"/>
      <c r="OV65" s="31"/>
      <c r="OW65" s="31"/>
      <c r="OX65" s="31"/>
      <c r="OY65" s="31"/>
      <c r="OZ65" s="31"/>
      <c r="PA65" s="31"/>
      <c r="PB65" s="31"/>
      <c r="PC65" s="31"/>
      <c r="PD65" s="31"/>
      <c r="PE65" s="31"/>
      <c r="PF65" s="31"/>
      <c r="PG65" s="31"/>
      <c r="PH65" s="31"/>
      <c r="PI65" s="31"/>
      <c r="PJ65" s="31"/>
      <c r="PK65" s="31"/>
      <c r="PL65" s="31"/>
      <c r="PM65" s="31"/>
      <c r="PN65" s="31"/>
      <c r="PO65" s="31"/>
      <c r="PP65" s="31"/>
      <c r="PQ65" s="31"/>
      <c r="PR65" s="31"/>
      <c r="PS65" s="31"/>
      <c r="PT65" s="31"/>
      <c r="PU65" s="31"/>
      <c r="PV65" s="31"/>
      <c r="PW65" s="31"/>
      <c r="PX65" s="31"/>
      <c r="PY65" s="31"/>
      <c r="PZ65" s="31"/>
      <c r="QA65" s="31"/>
      <c r="QB65" s="31"/>
      <c r="QC65" s="31"/>
      <c r="QD65" s="31"/>
      <c r="QE65" s="31"/>
      <c r="QF65" s="31"/>
      <c r="QG65" s="31"/>
      <c r="QH65" s="31"/>
      <c r="QI65" s="31"/>
      <c r="QJ65" s="31"/>
      <c r="QK65" s="31"/>
      <c r="QL65" s="31"/>
      <c r="QM65" s="31"/>
      <c r="QN65" s="31"/>
      <c r="QO65" s="31"/>
      <c r="QP65" s="31"/>
      <c r="QQ65" s="31"/>
      <c r="QR65" s="31"/>
      <c r="QS65" s="31"/>
      <c r="QT65" s="31"/>
      <c r="QU65" s="31"/>
      <c r="QV65" s="31"/>
      <c r="QW65" s="31"/>
      <c r="QX65" s="31"/>
      <c r="QY65" s="31"/>
      <c r="QZ65" s="31"/>
      <c r="RA65" s="31"/>
      <c r="RB65" s="31"/>
      <c r="RC65" s="31"/>
      <c r="RD65" s="31"/>
      <c r="RE65" s="31"/>
      <c r="RF65" s="31"/>
      <c r="RG65" s="31"/>
      <c r="RH65" s="31"/>
      <c r="RI65" s="31"/>
      <c r="RJ65" s="31"/>
      <c r="RK65" s="31"/>
      <c r="RL65" s="31"/>
      <c r="RM65" s="31"/>
      <c r="RN65" s="31"/>
      <c r="RO65" s="31"/>
      <c r="RP65" s="31"/>
      <c r="RQ65" s="31"/>
      <c r="RR65" s="31"/>
      <c r="RS65" s="31"/>
      <c r="RT65" s="31"/>
      <c r="RU65" s="31"/>
      <c r="RV65" s="31"/>
      <c r="RW65" s="31"/>
      <c r="RX65" s="31"/>
      <c r="RY65" s="31"/>
      <c r="RZ65" s="31"/>
      <c r="SA65" s="31"/>
      <c r="SB65" s="31"/>
      <c r="SC65" s="31"/>
      <c r="SD65" s="31"/>
      <c r="SE65" s="31"/>
      <c r="SF65" s="31"/>
      <c r="SG65" s="31"/>
      <c r="SH65" s="31"/>
      <c r="SI65" s="31"/>
      <c r="SJ65" s="31"/>
      <c r="SK65" s="31"/>
      <c r="SL65" s="31"/>
      <c r="SM65" s="31"/>
      <c r="SN65" s="31"/>
      <c r="SO65" s="31"/>
      <c r="SP65" s="31"/>
      <c r="SQ65" s="31"/>
      <c r="SR65" s="31"/>
      <c r="SS65" s="31"/>
      <c r="ST65" s="31"/>
      <c r="SU65" s="31"/>
      <c r="SV65" s="31"/>
      <c r="SW65" s="31"/>
      <c r="SX65" s="31"/>
      <c r="SY65" s="31"/>
      <c r="SZ65" s="31"/>
      <c r="TA65" s="31"/>
      <c r="TB65" s="31"/>
      <c r="TC65" s="31"/>
      <c r="TD65" s="31"/>
      <c r="TE65" s="31"/>
      <c r="TF65" s="31"/>
      <c r="TG65" s="31"/>
      <c r="TH65" s="31"/>
      <c r="TI65" s="31"/>
      <c r="TJ65" s="31"/>
      <c r="TK65" s="31"/>
      <c r="TL65" s="31"/>
      <c r="TM65" s="31"/>
      <c r="TN65" s="31"/>
      <c r="TO65" s="31"/>
      <c r="TP65" s="31"/>
      <c r="TQ65" s="31"/>
      <c r="TR65" s="31"/>
      <c r="TS65" s="31"/>
      <c r="TT65" s="31"/>
      <c r="TU65" s="31"/>
      <c r="TV65" s="31"/>
      <c r="TW65" s="31"/>
      <c r="TX65" s="31"/>
      <c r="TY65" s="31"/>
      <c r="TZ65" s="31"/>
      <c r="UA65" s="31"/>
      <c r="UB65" s="31"/>
      <c r="UC65" s="31"/>
      <c r="UD65" s="31"/>
      <c r="UE65" s="31"/>
      <c r="UF65" s="31"/>
      <c r="UG65" s="31"/>
      <c r="UH65" s="31"/>
      <c r="UI65" s="31"/>
      <c r="UJ65" s="31"/>
      <c r="UK65" s="31"/>
      <c r="UL65" s="31"/>
      <c r="UM65" s="31"/>
      <c r="UN65" s="31"/>
      <c r="UO65" s="31"/>
      <c r="UP65" s="31"/>
      <c r="UQ65" s="31"/>
      <c r="UR65" s="31"/>
      <c r="US65" s="31"/>
      <c r="UT65" s="31"/>
      <c r="UU65" s="31"/>
      <c r="UV65" s="31"/>
      <c r="UW65" s="31"/>
      <c r="UX65" s="31"/>
      <c r="UY65" s="31"/>
      <c r="UZ65" s="31"/>
      <c r="VA65" s="31"/>
      <c r="VB65" s="31"/>
      <c r="VC65" s="31"/>
      <c r="VD65" s="31"/>
      <c r="VE65" s="31"/>
      <c r="VF65" s="31"/>
      <c r="VG65" s="31"/>
      <c r="VH65" s="31"/>
      <c r="VI65" s="31"/>
      <c r="VJ65" s="31"/>
      <c r="VK65" s="31"/>
      <c r="VL65" s="31"/>
      <c r="VM65" s="31"/>
      <c r="VN65" s="31"/>
      <c r="VO65" s="31"/>
      <c r="VP65" s="31"/>
      <c r="VQ65" s="31"/>
      <c r="VR65" s="31"/>
      <c r="VS65" s="31"/>
      <c r="VT65" s="31"/>
      <c r="VU65" s="31"/>
      <c r="VV65" s="31"/>
      <c r="VW65" s="31"/>
      <c r="VX65" s="31"/>
      <c r="VY65" s="31"/>
      <c r="VZ65" s="31"/>
      <c r="WA65" s="31"/>
      <c r="WB65" s="31"/>
      <c r="WC65" s="31"/>
      <c r="WD65" s="31"/>
      <c r="WE65" s="31"/>
      <c r="WF65" s="31"/>
      <c r="WG65" s="31"/>
      <c r="WH65" s="31"/>
      <c r="WI65" s="31"/>
      <c r="WJ65" s="31"/>
      <c r="WK65" s="31"/>
      <c r="WL65" s="31"/>
      <c r="WM65" s="31"/>
      <c r="WN65" s="31"/>
      <c r="WO65" s="31"/>
      <c r="WP65" s="31"/>
      <c r="WQ65" s="31"/>
      <c r="WR65" s="31"/>
      <c r="WS65" s="31"/>
      <c r="WT65" s="31"/>
      <c r="WU65" s="31"/>
      <c r="WV65" s="31"/>
      <c r="WW65" s="31"/>
      <c r="WX65" s="31"/>
      <c r="WY65" s="31"/>
      <c r="WZ65" s="31"/>
      <c r="XA65" s="31"/>
      <c r="XB65" s="31"/>
      <c r="XC65" s="31"/>
      <c r="XD65" s="31"/>
      <c r="XE65" s="31"/>
      <c r="XF65" s="31"/>
      <c r="XG65" s="31"/>
      <c r="XH65" s="31"/>
      <c r="XI65" s="31"/>
      <c r="XJ65" s="31"/>
      <c r="XK65" s="31"/>
      <c r="XL65" s="31"/>
      <c r="XM65" s="31"/>
      <c r="XN65" s="31"/>
      <c r="XO65" s="31"/>
      <c r="XP65" s="31"/>
      <c r="XQ65" s="31"/>
      <c r="XR65" s="31"/>
      <c r="XS65" s="31"/>
      <c r="XT65" s="31"/>
      <c r="XU65" s="31"/>
      <c r="XV65" s="31"/>
      <c r="XW65" s="31"/>
      <c r="XX65" s="31"/>
      <c r="XY65" s="31"/>
      <c r="XZ65" s="31"/>
      <c r="YA65" s="31"/>
      <c r="YB65" s="31"/>
      <c r="YC65" s="31"/>
      <c r="YD65" s="31"/>
      <c r="YE65" s="31"/>
      <c r="YF65" s="31"/>
      <c r="YG65" s="31"/>
      <c r="YH65" s="31"/>
      <c r="YI65" s="31"/>
      <c r="YJ65" s="31"/>
      <c r="YK65" s="31"/>
      <c r="YL65" s="31"/>
    </row>
    <row r="66" spans="1:662" s="4" customFormat="1" x14ac:dyDescent="0.25">
      <c r="A66" s="16"/>
      <c r="B66" s="16"/>
      <c r="C66" s="18">
        <v>4040</v>
      </c>
      <c r="D66" s="18" t="s">
        <v>34</v>
      </c>
      <c r="E66" s="3">
        <v>74442</v>
      </c>
      <c r="F66" s="3">
        <v>74441.09</v>
      </c>
      <c r="G66" s="15">
        <f t="shared" si="0"/>
        <v>99.998777571800858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31"/>
      <c r="IX66" s="31"/>
      <c r="IY66" s="31"/>
      <c r="IZ66" s="31"/>
      <c r="JA66" s="31"/>
      <c r="JB66" s="31"/>
      <c r="JC66" s="31"/>
      <c r="JD66" s="31"/>
      <c r="JE66" s="31"/>
      <c r="JF66" s="31"/>
      <c r="JG66" s="31"/>
      <c r="JH66" s="31"/>
      <c r="JI66" s="31"/>
      <c r="JJ66" s="31"/>
      <c r="JK66" s="31"/>
      <c r="JL66" s="31"/>
      <c r="JM66" s="31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  <c r="JY66" s="31"/>
      <c r="JZ66" s="31"/>
      <c r="KA66" s="31"/>
      <c r="KB66" s="31"/>
      <c r="KC66" s="31"/>
      <c r="KD66" s="31"/>
      <c r="KE66" s="31"/>
      <c r="KF66" s="31"/>
      <c r="KG66" s="31"/>
      <c r="KH66" s="31"/>
      <c r="KI66" s="31"/>
      <c r="KJ66" s="31"/>
      <c r="KK66" s="31"/>
      <c r="KL66" s="31"/>
      <c r="KM66" s="31"/>
      <c r="KN66" s="31"/>
      <c r="KO66" s="31"/>
      <c r="KP66" s="31"/>
      <c r="KQ66" s="31"/>
      <c r="KR66" s="31"/>
      <c r="KS66" s="31"/>
      <c r="KT66" s="31"/>
      <c r="KU66" s="31"/>
      <c r="KV66" s="31"/>
      <c r="KW66" s="31"/>
      <c r="KX66" s="31"/>
      <c r="KY66" s="31"/>
      <c r="KZ66" s="31"/>
      <c r="LA66" s="31"/>
      <c r="LB66" s="31"/>
      <c r="LC66" s="31"/>
      <c r="LD66" s="31"/>
      <c r="LE66" s="31"/>
      <c r="LF66" s="31"/>
      <c r="LG66" s="31"/>
      <c r="LH66" s="31"/>
      <c r="LI66" s="31"/>
      <c r="LJ66" s="31"/>
      <c r="LK66" s="31"/>
      <c r="LL66" s="31"/>
      <c r="LM66" s="31"/>
      <c r="LN66" s="31"/>
      <c r="LO66" s="31"/>
      <c r="LP66" s="31"/>
      <c r="LQ66" s="31"/>
      <c r="LR66" s="31"/>
      <c r="LS66" s="31"/>
      <c r="LT66" s="31"/>
      <c r="LU66" s="31"/>
      <c r="LV66" s="31"/>
      <c r="LW66" s="31"/>
      <c r="LX66" s="31"/>
      <c r="LY66" s="31"/>
      <c r="LZ66" s="31"/>
      <c r="MA66" s="31"/>
      <c r="MB66" s="31"/>
      <c r="MC66" s="31"/>
      <c r="MD66" s="31"/>
      <c r="ME66" s="31"/>
      <c r="MF66" s="31"/>
      <c r="MG66" s="31"/>
      <c r="MH66" s="31"/>
      <c r="MI66" s="31"/>
      <c r="MJ66" s="31"/>
      <c r="MK66" s="31"/>
      <c r="ML66" s="31"/>
      <c r="MM66" s="31"/>
      <c r="MN66" s="31"/>
      <c r="MO66" s="31"/>
      <c r="MP66" s="31"/>
      <c r="MQ66" s="31"/>
      <c r="MR66" s="31"/>
      <c r="MS66" s="31"/>
      <c r="MT66" s="31"/>
      <c r="MU66" s="31"/>
      <c r="MV66" s="31"/>
      <c r="MW66" s="31"/>
      <c r="MX66" s="31"/>
      <c r="MY66" s="31"/>
      <c r="MZ66" s="31"/>
      <c r="NA66" s="31"/>
      <c r="NB66" s="31"/>
      <c r="NC66" s="31"/>
      <c r="ND66" s="31"/>
      <c r="NE66" s="31"/>
      <c r="NF66" s="31"/>
      <c r="NG66" s="31"/>
      <c r="NH66" s="31"/>
      <c r="NI66" s="31"/>
      <c r="NJ66" s="31"/>
      <c r="NK66" s="31"/>
      <c r="NL66" s="31"/>
      <c r="NM66" s="31"/>
      <c r="NN66" s="31"/>
      <c r="NO66" s="31"/>
      <c r="NP66" s="31"/>
      <c r="NQ66" s="31"/>
      <c r="NR66" s="31"/>
      <c r="NS66" s="31"/>
      <c r="NT66" s="31"/>
      <c r="NU66" s="31"/>
      <c r="NV66" s="31"/>
      <c r="NW66" s="31"/>
      <c r="NX66" s="31"/>
      <c r="NY66" s="31"/>
      <c r="NZ66" s="31"/>
      <c r="OA66" s="31"/>
      <c r="OB66" s="31"/>
      <c r="OC66" s="31"/>
      <c r="OD66" s="31"/>
      <c r="OE66" s="31"/>
      <c r="OF66" s="31"/>
      <c r="OG66" s="31"/>
      <c r="OH66" s="31"/>
      <c r="OI66" s="31"/>
      <c r="OJ66" s="31"/>
      <c r="OK66" s="31"/>
      <c r="OL66" s="31"/>
      <c r="OM66" s="31"/>
      <c r="ON66" s="31"/>
      <c r="OO66" s="31"/>
      <c r="OP66" s="31"/>
      <c r="OQ66" s="31"/>
      <c r="OR66" s="31"/>
      <c r="OS66" s="31"/>
      <c r="OT66" s="31"/>
      <c r="OU66" s="31"/>
      <c r="OV66" s="31"/>
      <c r="OW66" s="31"/>
      <c r="OX66" s="31"/>
      <c r="OY66" s="31"/>
      <c r="OZ66" s="31"/>
      <c r="PA66" s="31"/>
      <c r="PB66" s="31"/>
      <c r="PC66" s="31"/>
      <c r="PD66" s="31"/>
      <c r="PE66" s="31"/>
      <c r="PF66" s="31"/>
      <c r="PG66" s="31"/>
      <c r="PH66" s="31"/>
      <c r="PI66" s="31"/>
      <c r="PJ66" s="31"/>
      <c r="PK66" s="31"/>
      <c r="PL66" s="31"/>
      <c r="PM66" s="31"/>
      <c r="PN66" s="31"/>
      <c r="PO66" s="31"/>
      <c r="PP66" s="31"/>
      <c r="PQ66" s="31"/>
      <c r="PR66" s="31"/>
      <c r="PS66" s="31"/>
      <c r="PT66" s="31"/>
      <c r="PU66" s="31"/>
      <c r="PV66" s="31"/>
      <c r="PW66" s="31"/>
      <c r="PX66" s="31"/>
      <c r="PY66" s="31"/>
      <c r="PZ66" s="31"/>
      <c r="QA66" s="31"/>
      <c r="QB66" s="31"/>
      <c r="QC66" s="31"/>
      <c r="QD66" s="31"/>
      <c r="QE66" s="31"/>
      <c r="QF66" s="31"/>
      <c r="QG66" s="31"/>
      <c r="QH66" s="31"/>
      <c r="QI66" s="31"/>
      <c r="QJ66" s="31"/>
      <c r="QK66" s="31"/>
      <c r="QL66" s="31"/>
      <c r="QM66" s="31"/>
      <c r="QN66" s="31"/>
      <c r="QO66" s="31"/>
      <c r="QP66" s="31"/>
      <c r="QQ66" s="31"/>
      <c r="QR66" s="31"/>
      <c r="QS66" s="31"/>
      <c r="QT66" s="31"/>
      <c r="QU66" s="31"/>
      <c r="QV66" s="31"/>
      <c r="QW66" s="31"/>
      <c r="QX66" s="31"/>
      <c r="QY66" s="31"/>
      <c r="QZ66" s="31"/>
      <c r="RA66" s="31"/>
      <c r="RB66" s="31"/>
      <c r="RC66" s="31"/>
      <c r="RD66" s="31"/>
      <c r="RE66" s="31"/>
      <c r="RF66" s="31"/>
      <c r="RG66" s="31"/>
      <c r="RH66" s="31"/>
      <c r="RI66" s="31"/>
      <c r="RJ66" s="31"/>
      <c r="RK66" s="31"/>
      <c r="RL66" s="31"/>
      <c r="RM66" s="31"/>
      <c r="RN66" s="31"/>
      <c r="RO66" s="31"/>
      <c r="RP66" s="31"/>
      <c r="RQ66" s="31"/>
      <c r="RR66" s="31"/>
      <c r="RS66" s="31"/>
      <c r="RT66" s="31"/>
      <c r="RU66" s="31"/>
      <c r="RV66" s="31"/>
      <c r="RW66" s="31"/>
      <c r="RX66" s="31"/>
      <c r="RY66" s="31"/>
      <c r="RZ66" s="31"/>
      <c r="SA66" s="31"/>
      <c r="SB66" s="31"/>
      <c r="SC66" s="31"/>
      <c r="SD66" s="31"/>
      <c r="SE66" s="31"/>
      <c r="SF66" s="31"/>
      <c r="SG66" s="31"/>
      <c r="SH66" s="31"/>
      <c r="SI66" s="31"/>
      <c r="SJ66" s="31"/>
      <c r="SK66" s="31"/>
      <c r="SL66" s="31"/>
      <c r="SM66" s="31"/>
      <c r="SN66" s="31"/>
      <c r="SO66" s="31"/>
      <c r="SP66" s="31"/>
      <c r="SQ66" s="31"/>
      <c r="SR66" s="31"/>
      <c r="SS66" s="31"/>
      <c r="ST66" s="31"/>
      <c r="SU66" s="31"/>
      <c r="SV66" s="31"/>
      <c r="SW66" s="31"/>
      <c r="SX66" s="31"/>
      <c r="SY66" s="31"/>
      <c r="SZ66" s="31"/>
      <c r="TA66" s="31"/>
      <c r="TB66" s="31"/>
      <c r="TC66" s="31"/>
      <c r="TD66" s="31"/>
      <c r="TE66" s="31"/>
      <c r="TF66" s="31"/>
      <c r="TG66" s="31"/>
      <c r="TH66" s="31"/>
      <c r="TI66" s="31"/>
      <c r="TJ66" s="31"/>
      <c r="TK66" s="31"/>
      <c r="TL66" s="31"/>
      <c r="TM66" s="31"/>
      <c r="TN66" s="31"/>
      <c r="TO66" s="31"/>
      <c r="TP66" s="31"/>
      <c r="TQ66" s="31"/>
      <c r="TR66" s="31"/>
      <c r="TS66" s="31"/>
      <c r="TT66" s="31"/>
      <c r="TU66" s="31"/>
      <c r="TV66" s="31"/>
      <c r="TW66" s="31"/>
      <c r="TX66" s="31"/>
      <c r="TY66" s="31"/>
      <c r="TZ66" s="31"/>
      <c r="UA66" s="31"/>
      <c r="UB66" s="31"/>
      <c r="UC66" s="31"/>
      <c r="UD66" s="31"/>
      <c r="UE66" s="31"/>
      <c r="UF66" s="31"/>
      <c r="UG66" s="31"/>
      <c r="UH66" s="31"/>
      <c r="UI66" s="31"/>
      <c r="UJ66" s="31"/>
      <c r="UK66" s="31"/>
      <c r="UL66" s="31"/>
      <c r="UM66" s="31"/>
      <c r="UN66" s="31"/>
      <c r="UO66" s="31"/>
      <c r="UP66" s="31"/>
      <c r="UQ66" s="31"/>
      <c r="UR66" s="31"/>
      <c r="US66" s="31"/>
      <c r="UT66" s="31"/>
      <c r="UU66" s="31"/>
      <c r="UV66" s="31"/>
      <c r="UW66" s="31"/>
      <c r="UX66" s="31"/>
      <c r="UY66" s="31"/>
      <c r="UZ66" s="31"/>
      <c r="VA66" s="31"/>
      <c r="VB66" s="31"/>
      <c r="VC66" s="31"/>
      <c r="VD66" s="31"/>
      <c r="VE66" s="31"/>
      <c r="VF66" s="31"/>
      <c r="VG66" s="31"/>
      <c r="VH66" s="31"/>
      <c r="VI66" s="31"/>
      <c r="VJ66" s="31"/>
      <c r="VK66" s="31"/>
      <c r="VL66" s="31"/>
      <c r="VM66" s="31"/>
      <c r="VN66" s="31"/>
      <c r="VO66" s="31"/>
      <c r="VP66" s="31"/>
      <c r="VQ66" s="31"/>
      <c r="VR66" s="31"/>
      <c r="VS66" s="31"/>
      <c r="VT66" s="31"/>
      <c r="VU66" s="31"/>
      <c r="VV66" s="31"/>
      <c r="VW66" s="31"/>
      <c r="VX66" s="31"/>
      <c r="VY66" s="31"/>
      <c r="VZ66" s="31"/>
      <c r="WA66" s="31"/>
      <c r="WB66" s="31"/>
      <c r="WC66" s="31"/>
      <c r="WD66" s="31"/>
      <c r="WE66" s="31"/>
      <c r="WF66" s="31"/>
      <c r="WG66" s="31"/>
      <c r="WH66" s="31"/>
      <c r="WI66" s="31"/>
      <c r="WJ66" s="31"/>
      <c r="WK66" s="31"/>
      <c r="WL66" s="31"/>
      <c r="WM66" s="31"/>
      <c r="WN66" s="31"/>
      <c r="WO66" s="31"/>
      <c r="WP66" s="31"/>
      <c r="WQ66" s="31"/>
      <c r="WR66" s="31"/>
      <c r="WS66" s="31"/>
      <c r="WT66" s="31"/>
      <c r="WU66" s="31"/>
      <c r="WV66" s="31"/>
      <c r="WW66" s="31"/>
      <c r="WX66" s="31"/>
      <c r="WY66" s="31"/>
      <c r="WZ66" s="31"/>
      <c r="XA66" s="31"/>
      <c r="XB66" s="31"/>
      <c r="XC66" s="31"/>
      <c r="XD66" s="31"/>
      <c r="XE66" s="31"/>
      <c r="XF66" s="31"/>
      <c r="XG66" s="31"/>
      <c r="XH66" s="31"/>
      <c r="XI66" s="31"/>
      <c r="XJ66" s="31"/>
      <c r="XK66" s="31"/>
      <c r="XL66" s="31"/>
      <c r="XM66" s="31"/>
      <c r="XN66" s="31"/>
      <c r="XO66" s="31"/>
      <c r="XP66" s="31"/>
      <c r="XQ66" s="31"/>
      <c r="XR66" s="31"/>
      <c r="XS66" s="31"/>
      <c r="XT66" s="31"/>
      <c r="XU66" s="31"/>
      <c r="XV66" s="31"/>
      <c r="XW66" s="31"/>
      <c r="XX66" s="31"/>
      <c r="XY66" s="31"/>
      <c r="XZ66" s="31"/>
      <c r="YA66" s="31"/>
      <c r="YB66" s="31"/>
      <c r="YC66" s="31"/>
      <c r="YD66" s="31"/>
      <c r="YE66" s="31"/>
      <c r="YF66" s="31"/>
      <c r="YG66" s="31"/>
      <c r="YH66" s="31"/>
      <c r="YI66" s="31"/>
      <c r="YJ66" s="31"/>
      <c r="YK66" s="31"/>
      <c r="YL66" s="31"/>
    </row>
    <row r="67" spans="1:662" s="4" customFormat="1" x14ac:dyDescent="0.25">
      <c r="A67" s="16"/>
      <c r="B67" s="16"/>
      <c r="C67" s="18">
        <v>4110</v>
      </c>
      <c r="D67" s="18" t="s">
        <v>15</v>
      </c>
      <c r="E67" s="3">
        <v>189500</v>
      </c>
      <c r="F67" s="3">
        <v>183559.22</v>
      </c>
      <c r="G67" s="15">
        <f t="shared" si="0"/>
        <v>96.865023746701851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  <c r="IX67" s="31"/>
      <c r="IY67" s="31"/>
      <c r="IZ67" s="31"/>
      <c r="JA67" s="31"/>
      <c r="JB67" s="31"/>
      <c r="JC67" s="31"/>
      <c r="JD67" s="31"/>
      <c r="JE67" s="31"/>
      <c r="JF67" s="31"/>
      <c r="JG67" s="31"/>
      <c r="JH67" s="31"/>
      <c r="JI67" s="31"/>
      <c r="JJ67" s="31"/>
      <c r="JK67" s="31"/>
      <c r="JL67" s="31"/>
      <c r="JM67" s="31"/>
      <c r="JN67" s="31"/>
      <c r="JO67" s="31"/>
      <c r="JP67" s="31"/>
      <c r="JQ67" s="31"/>
      <c r="JR67" s="31"/>
      <c r="JS67" s="31"/>
      <c r="JT67" s="31"/>
      <c r="JU67" s="31"/>
      <c r="JV67" s="31"/>
      <c r="JW67" s="31"/>
      <c r="JX67" s="31"/>
      <c r="JY67" s="31"/>
      <c r="JZ67" s="31"/>
      <c r="KA67" s="31"/>
      <c r="KB67" s="31"/>
      <c r="KC67" s="31"/>
      <c r="KD67" s="31"/>
      <c r="KE67" s="31"/>
      <c r="KF67" s="31"/>
      <c r="KG67" s="31"/>
      <c r="KH67" s="31"/>
      <c r="KI67" s="31"/>
      <c r="KJ67" s="31"/>
      <c r="KK67" s="31"/>
      <c r="KL67" s="31"/>
      <c r="KM67" s="31"/>
      <c r="KN67" s="31"/>
      <c r="KO67" s="31"/>
      <c r="KP67" s="31"/>
      <c r="KQ67" s="31"/>
      <c r="KR67" s="31"/>
      <c r="KS67" s="31"/>
      <c r="KT67" s="31"/>
      <c r="KU67" s="31"/>
      <c r="KV67" s="31"/>
      <c r="KW67" s="31"/>
      <c r="KX67" s="31"/>
      <c r="KY67" s="31"/>
      <c r="KZ67" s="31"/>
      <c r="LA67" s="31"/>
      <c r="LB67" s="31"/>
      <c r="LC67" s="31"/>
      <c r="LD67" s="31"/>
      <c r="LE67" s="31"/>
      <c r="LF67" s="31"/>
      <c r="LG67" s="31"/>
      <c r="LH67" s="31"/>
      <c r="LI67" s="31"/>
      <c r="LJ67" s="31"/>
      <c r="LK67" s="31"/>
      <c r="LL67" s="31"/>
      <c r="LM67" s="31"/>
      <c r="LN67" s="31"/>
      <c r="LO67" s="31"/>
      <c r="LP67" s="31"/>
      <c r="LQ67" s="31"/>
      <c r="LR67" s="31"/>
      <c r="LS67" s="31"/>
      <c r="LT67" s="31"/>
      <c r="LU67" s="31"/>
      <c r="LV67" s="31"/>
      <c r="LW67" s="31"/>
      <c r="LX67" s="31"/>
      <c r="LY67" s="31"/>
      <c r="LZ67" s="31"/>
      <c r="MA67" s="31"/>
      <c r="MB67" s="31"/>
      <c r="MC67" s="31"/>
      <c r="MD67" s="31"/>
      <c r="ME67" s="31"/>
      <c r="MF67" s="31"/>
      <c r="MG67" s="31"/>
      <c r="MH67" s="31"/>
      <c r="MI67" s="31"/>
      <c r="MJ67" s="31"/>
      <c r="MK67" s="31"/>
      <c r="ML67" s="31"/>
      <c r="MM67" s="31"/>
      <c r="MN67" s="31"/>
      <c r="MO67" s="31"/>
      <c r="MP67" s="31"/>
      <c r="MQ67" s="31"/>
      <c r="MR67" s="31"/>
      <c r="MS67" s="31"/>
      <c r="MT67" s="31"/>
      <c r="MU67" s="31"/>
      <c r="MV67" s="31"/>
      <c r="MW67" s="31"/>
      <c r="MX67" s="31"/>
      <c r="MY67" s="31"/>
      <c r="MZ67" s="31"/>
      <c r="NA67" s="31"/>
      <c r="NB67" s="31"/>
      <c r="NC67" s="31"/>
      <c r="ND67" s="31"/>
      <c r="NE67" s="31"/>
      <c r="NF67" s="31"/>
      <c r="NG67" s="31"/>
      <c r="NH67" s="31"/>
      <c r="NI67" s="31"/>
      <c r="NJ67" s="31"/>
      <c r="NK67" s="31"/>
      <c r="NL67" s="31"/>
      <c r="NM67" s="31"/>
      <c r="NN67" s="31"/>
      <c r="NO67" s="31"/>
      <c r="NP67" s="31"/>
      <c r="NQ67" s="31"/>
      <c r="NR67" s="31"/>
      <c r="NS67" s="31"/>
      <c r="NT67" s="31"/>
      <c r="NU67" s="31"/>
      <c r="NV67" s="31"/>
      <c r="NW67" s="31"/>
      <c r="NX67" s="31"/>
      <c r="NY67" s="31"/>
      <c r="NZ67" s="31"/>
      <c r="OA67" s="31"/>
      <c r="OB67" s="31"/>
      <c r="OC67" s="31"/>
      <c r="OD67" s="31"/>
      <c r="OE67" s="31"/>
      <c r="OF67" s="31"/>
      <c r="OG67" s="31"/>
      <c r="OH67" s="31"/>
      <c r="OI67" s="31"/>
      <c r="OJ67" s="31"/>
      <c r="OK67" s="31"/>
      <c r="OL67" s="31"/>
      <c r="OM67" s="31"/>
      <c r="ON67" s="31"/>
      <c r="OO67" s="31"/>
      <c r="OP67" s="31"/>
      <c r="OQ67" s="31"/>
      <c r="OR67" s="31"/>
      <c r="OS67" s="31"/>
      <c r="OT67" s="31"/>
      <c r="OU67" s="31"/>
      <c r="OV67" s="31"/>
      <c r="OW67" s="31"/>
      <c r="OX67" s="31"/>
      <c r="OY67" s="31"/>
      <c r="OZ67" s="31"/>
      <c r="PA67" s="31"/>
      <c r="PB67" s="31"/>
      <c r="PC67" s="31"/>
      <c r="PD67" s="31"/>
      <c r="PE67" s="31"/>
      <c r="PF67" s="31"/>
      <c r="PG67" s="31"/>
      <c r="PH67" s="31"/>
      <c r="PI67" s="31"/>
      <c r="PJ67" s="31"/>
      <c r="PK67" s="31"/>
      <c r="PL67" s="31"/>
      <c r="PM67" s="31"/>
      <c r="PN67" s="31"/>
      <c r="PO67" s="31"/>
      <c r="PP67" s="31"/>
      <c r="PQ67" s="31"/>
      <c r="PR67" s="31"/>
      <c r="PS67" s="31"/>
      <c r="PT67" s="31"/>
      <c r="PU67" s="31"/>
      <c r="PV67" s="31"/>
      <c r="PW67" s="31"/>
      <c r="PX67" s="31"/>
      <c r="PY67" s="31"/>
      <c r="PZ67" s="31"/>
      <c r="QA67" s="31"/>
      <c r="QB67" s="31"/>
      <c r="QC67" s="31"/>
      <c r="QD67" s="31"/>
      <c r="QE67" s="31"/>
      <c r="QF67" s="31"/>
      <c r="QG67" s="31"/>
      <c r="QH67" s="31"/>
      <c r="QI67" s="31"/>
      <c r="QJ67" s="31"/>
      <c r="QK67" s="31"/>
      <c r="QL67" s="31"/>
      <c r="QM67" s="31"/>
      <c r="QN67" s="31"/>
      <c r="QO67" s="31"/>
      <c r="QP67" s="31"/>
      <c r="QQ67" s="31"/>
      <c r="QR67" s="31"/>
      <c r="QS67" s="31"/>
      <c r="QT67" s="31"/>
      <c r="QU67" s="31"/>
      <c r="QV67" s="31"/>
      <c r="QW67" s="31"/>
      <c r="QX67" s="31"/>
      <c r="QY67" s="31"/>
      <c r="QZ67" s="31"/>
      <c r="RA67" s="31"/>
      <c r="RB67" s="31"/>
      <c r="RC67" s="31"/>
      <c r="RD67" s="31"/>
      <c r="RE67" s="31"/>
      <c r="RF67" s="31"/>
      <c r="RG67" s="31"/>
      <c r="RH67" s="31"/>
      <c r="RI67" s="31"/>
      <c r="RJ67" s="31"/>
      <c r="RK67" s="31"/>
      <c r="RL67" s="31"/>
      <c r="RM67" s="31"/>
      <c r="RN67" s="31"/>
      <c r="RO67" s="31"/>
      <c r="RP67" s="31"/>
      <c r="RQ67" s="31"/>
      <c r="RR67" s="31"/>
      <c r="RS67" s="31"/>
      <c r="RT67" s="31"/>
      <c r="RU67" s="31"/>
      <c r="RV67" s="31"/>
      <c r="RW67" s="31"/>
      <c r="RX67" s="31"/>
      <c r="RY67" s="31"/>
      <c r="RZ67" s="31"/>
      <c r="SA67" s="31"/>
      <c r="SB67" s="31"/>
      <c r="SC67" s="31"/>
      <c r="SD67" s="31"/>
      <c r="SE67" s="31"/>
      <c r="SF67" s="31"/>
      <c r="SG67" s="31"/>
      <c r="SH67" s="31"/>
      <c r="SI67" s="31"/>
      <c r="SJ67" s="31"/>
      <c r="SK67" s="31"/>
      <c r="SL67" s="31"/>
      <c r="SM67" s="31"/>
      <c r="SN67" s="31"/>
      <c r="SO67" s="31"/>
      <c r="SP67" s="31"/>
      <c r="SQ67" s="31"/>
      <c r="SR67" s="31"/>
      <c r="SS67" s="31"/>
      <c r="ST67" s="31"/>
      <c r="SU67" s="31"/>
      <c r="SV67" s="31"/>
      <c r="SW67" s="31"/>
      <c r="SX67" s="31"/>
      <c r="SY67" s="31"/>
      <c r="SZ67" s="31"/>
      <c r="TA67" s="31"/>
      <c r="TB67" s="31"/>
      <c r="TC67" s="31"/>
      <c r="TD67" s="31"/>
      <c r="TE67" s="31"/>
      <c r="TF67" s="31"/>
      <c r="TG67" s="31"/>
      <c r="TH67" s="31"/>
      <c r="TI67" s="31"/>
      <c r="TJ67" s="31"/>
      <c r="TK67" s="31"/>
      <c r="TL67" s="31"/>
      <c r="TM67" s="31"/>
      <c r="TN67" s="31"/>
      <c r="TO67" s="31"/>
      <c r="TP67" s="31"/>
      <c r="TQ67" s="31"/>
      <c r="TR67" s="31"/>
      <c r="TS67" s="31"/>
      <c r="TT67" s="31"/>
      <c r="TU67" s="31"/>
      <c r="TV67" s="31"/>
      <c r="TW67" s="31"/>
      <c r="TX67" s="31"/>
      <c r="TY67" s="31"/>
      <c r="TZ67" s="31"/>
      <c r="UA67" s="31"/>
      <c r="UB67" s="31"/>
      <c r="UC67" s="31"/>
      <c r="UD67" s="31"/>
      <c r="UE67" s="31"/>
      <c r="UF67" s="31"/>
      <c r="UG67" s="31"/>
      <c r="UH67" s="31"/>
      <c r="UI67" s="31"/>
      <c r="UJ67" s="31"/>
      <c r="UK67" s="31"/>
      <c r="UL67" s="31"/>
      <c r="UM67" s="31"/>
      <c r="UN67" s="31"/>
      <c r="UO67" s="31"/>
      <c r="UP67" s="31"/>
      <c r="UQ67" s="31"/>
      <c r="UR67" s="31"/>
      <c r="US67" s="31"/>
      <c r="UT67" s="31"/>
      <c r="UU67" s="31"/>
      <c r="UV67" s="31"/>
      <c r="UW67" s="31"/>
      <c r="UX67" s="31"/>
      <c r="UY67" s="31"/>
      <c r="UZ67" s="31"/>
      <c r="VA67" s="31"/>
      <c r="VB67" s="31"/>
      <c r="VC67" s="31"/>
      <c r="VD67" s="31"/>
      <c r="VE67" s="31"/>
      <c r="VF67" s="31"/>
      <c r="VG67" s="31"/>
      <c r="VH67" s="31"/>
      <c r="VI67" s="31"/>
      <c r="VJ67" s="31"/>
      <c r="VK67" s="31"/>
      <c r="VL67" s="31"/>
      <c r="VM67" s="31"/>
      <c r="VN67" s="31"/>
      <c r="VO67" s="31"/>
      <c r="VP67" s="31"/>
      <c r="VQ67" s="31"/>
      <c r="VR67" s="31"/>
      <c r="VS67" s="31"/>
      <c r="VT67" s="31"/>
      <c r="VU67" s="31"/>
      <c r="VV67" s="31"/>
      <c r="VW67" s="31"/>
      <c r="VX67" s="31"/>
      <c r="VY67" s="31"/>
      <c r="VZ67" s="31"/>
      <c r="WA67" s="31"/>
      <c r="WB67" s="31"/>
      <c r="WC67" s="31"/>
      <c r="WD67" s="31"/>
      <c r="WE67" s="31"/>
      <c r="WF67" s="31"/>
      <c r="WG67" s="31"/>
      <c r="WH67" s="31"/>
      <c r="WI67" s="31"/>
      <c r="WJ67" s="31"/>
      <c r="WK67" s="31"/>
      <c r="WL67" s="31"/>
      <c r="WM67" s="31"/>
      <c r="WN67" s="31"/>
      <c r="WO67" s="31"/>
      <c r="WP67" s="31"/>
      <c r="WQ67" s="31"/>
      <c r="WR67" s="31"/>
      <c r="WS67" s="31"/>
      <c r="WT67" s="31"/>
      <c r="WU67" s="31"/>
      <c r="WV67" s="31"/>
      <c r="WW67" s="31"/>
      <c r="WX67" s="31"/>
      <c r="WY67" s="31"/>
      <c r="WZ67" s="31"/>
      <c r="XA67" s="31"/>
      <c r="XB67" s="31"/>
      <c r="XC67" s="31"/>
      <c r="XD67" s="31"/>
      <c r="XE67" s="31"/>
      <c r="XF67" s="31"/>
      <c r="XG67" s="31"/>
      <c r="XH67" s="31"/>
      <c r="XI67" s="31"/>
      <c r="XJ67" s="31"/>
      <c r="XK67" s="31"/>
      <c r="XL67" s="31"/>
      <c r="XM67" s="31"/>
      <c r="XN67" s="31"/>
      <c r="XO67" s="31"/>
      <c r="XP67" s="31"/>
      <c r="XQ67" s="31"/>
      <c r="XR67" s="31"/>
      <c r="XS67" s="31"/>
      <c r="XT67" s="31"/>
      <c r="XU67" s="31"/>
      <c r="XV67" s="31"/>
      <c r="XW67" s="31"/>
      <c r="XX67" s="31"/>
      <c r="XY67" s="31"/>
      <c r="XZ67" s="31"/>
      <c r="YA67" s="31"/>
      <c r="YB67" s="31"/>
      <c r="YC67" s="31"/>
      <c r="YD67" s="31"/>
      <c r="YE67" s="31"/>
      <c r="YF67" s="31"/>
      <c r="YG67" s="31"/>
      <c r="YH67" s="31"/>
      <c r="YI67" s="31"/>
      <c r="YJ67" s="31"/>
      <c r="YK67" s="31"/>
      <c r="YL67" s="31"/>
    </row>
    <row r="68" spans="1:662" s="4" customFormat="1" x14ac:dyDescent="0.25">
      <c r="A68" s="16"/>
      <c r="B68" s="16"/>
      <c r="C68" s="18">
        <v>4120</v>
      </c>
      <c r="D68" s="18" t="s">
        <v>16</v>
      </c>
      <c r="E68" s="3">
        <v>18700</v>
      </c>
      <c r="F68" s="3">
        <v>16634.96</v>
      </c>
      <c r="G68" s="15">
        <f t="shared" si="0"/>
        <v>88.957005347593579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  <c r="IX68" s="31"/>
      <c r="IY68" s="31"/>
      <c r="IZ68" s="31"/>
      <c r="JA68" s="31"/>
      <c r="JB68" s="31"/>
      <c r="JC68" s="31"/>
      <c r="JD68" s="31"/>
      <c r="JE68" s="31"/>
      <c r="JF68" s="31"/>
      <c r="JG68" s="31"/>
      <c r="JH68" s="31"/>
      <c r="JI68" s="31"/>
      <c r="JJ68" s="31"/>
      <c r="JK68" s="31"/>
      <c r="JL68" s="31"/>
      <c r="JM68" s="31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  <c r="JY68" s="31"/>
      <c r="JZ68" s="31"/>
      <c r="KA68" s="31"/>
      <c r="KB68" s="31"/>
      <c r="KC68" s="31"/>
      <c r="KD68" s="31"/>
      <c r="KE68" s="31"/>
      <c r="KF68" s="31"/>
      <c r="KG68" s="31"/>
      <c r="KH68" s="31"/>
      <c r="KI68" s="31"/>
      <c r="KJ68" s="31"/>
      <c r="KK68" s="31"/>
      <c r="KL68" s="31"/>
      <c r="KM68" s="31"/>
      <c r="KN68" s="31"/>
      <c r="KO68" s="31"/>
      <c r="KP68" s="31"/>
      <c r="KQ68" s="31"/>
      <c r="KR68" s="31"/>
      <c r="KS68" s="31"/>
      <c r="KT68" s="31"/>
      <c r="KU68" s="31"/>
      <c r="KV68" s="31"/>
      <c r="KW68" s="31"/>
      <c r="KX68" s="31"/>
      <c r="KY68" s="31"/>
      <c r="KZ68" s="31"/>
      <c r="LA68" s="31"/>
      <c r="LB68" s="31"/>
      <c r="LC68" s="31"/>
      <c r="LD68" s="31"/>
      <c r="LE68" s="31"/>
      <c r="LF68" s="31"/>
      <c r="LG68" s="31"/>
      <c r="LH68" s="31"/>
      <c r="LI68" s="31"/>
      <c r="LJ68" s="31"/>
      <c r="LK68" s="31"/>
      <c r="LL68" s="31"/>
      <c r="LM68" s="31"/>
      <c r="LN68" s="31"/>
      <c r="LO68" s="31"/>
      <c r="LP68" s="31"/>
      <c r="LQ68" s="31"/>
      <c r="LR68" s="31"/>
      <c r="LS68" s="31"/>
      <c r="LT68" s="31"/>
      <c r="LU68" s="31"/>
      <c r="LV68" s="31"/>
      <c r="LW68" s="31"/>
      <c r="LX68" s="31"/>
      <c r="LY68" s="31"/>
      <c r="LZ68" s="31"/>
      <c r="MA68" s="31"/>
      <c r="MB68" s="31"/>
      <c r="MC68" s="31"/>
      <c r="MD68" s="31"/>
      <c r="ME68" s="31"/>
      <c r="MF68" s="31"/>
      <c r="MG68" s="31"/>
      <c r="MH68" s="31"/>
      <c r="MI68" s="31"/>
      <c r="MJ68" s="31"/>
      <c r="MK68" s="31"/>
      <c r="ML68" s="31"/>
      <c r="MM68" s="31"/>
      <c r="MN68" s="31"/>
      <c r="MO68" s="31"/>
      <c r="MP68" s="31"/>
      <c r="MQ68" s="31"/>
      <c r="MR68" s="31"/>
      <c r="MS68" s="31"/>
      <c r="MT68" s="31"/>
      <c r="MU68" s="31"/>
      <c r="MV68" s="31"/>
      <c r="MW68" s="31"/>
      <c r="MX68" s="31"/>
      <c r="MY68" s="31"/>
      <c r="MZ68" s="31"/>
      <c r="NA68" s="31"/>
      <c r="NB68" s="31"/>
      <c r="NC68" s="31"/>
      <c r="ND68" s="31"/>
      <c r="NE68" s="31"/>
      <c r="NF68" s="31"/>
      <c r="NG68" s="31"/>
      <c r="NH68" s="31"/>
      <c r="NI68" s="31"/>
      <c r="NJ68" s="31"/>
      <c r="NK68" s="31"/>
      <c r="NL68" s="31"/>
      <c r="NM68" s="31"/>
      <c r="NN68" s="31"/>
      <c r="NO68" s="31"/>
      <c r="NP68" s="31"/>
      <c r="NQ68" s="31"/>
      <c r="NR68" s="31"/>
      <c r="NS68" s="31"/>
      <c r="NT68" s="31"/>
      <c r="NU68" s="31"/>
      <c r="NV68" s="31"/>
      <c r="NW68" s="31"/>
      <c r="NX68" s="31"/>
      <c r="NY68" s="31"/>
      <c r="NZ68" s="31"/>
      <c r="OA68" s="31"/>
      <c r="OB68" s="31"/>
      <c r="OC68" s="31"/>
      <c r="OD68" s="31"/>
      <c r="OE68" s="31"/>
      <c r="OF68" s="31"/>
      <c r="OG68" s="31"/>
      <c r="OH68" s="31"/>
      <c r="OI68" s="31"/>
      <c r="OJ68" s="31"/>
      <c r="OK68" s="31"/>
      <c r="OL68" s="31"/>
      <c r="OM68" s="31"/>
      <c r="ON68" s="31"/>
      <c r="OO68" s="31"/>
      <c r="OP68" s="31"/>
      <c r="OQ68" s="31"/>
      <c r="OR68" s="31"/>
      <c r="OS68" s="31"/>
      <c r="OT68" s="31"/>
      <c r="OU68" s="31"/>
      <c r="OV68" s="31"/>
      <c r="OW68" s="31"/>
      <c r="OX68" s="31"/>
      <c r="OY68" s="31"/>
      <c r="OZ68" s="31"/>
      <c r="PA68" s="31"/>
      <c r="PB68" s="31"/>
      <c r="PC68" s="31"/>
      <c r="PD68" s="31"/>
      <c r="PE68" s="31"/>
      <c r="PF68" s="31"/>
      <c r="PG68" s="31"/>
      <c r="PH68" s="31"/>
      <c r="PI68" s="31"/>
      <c r="PJ68" s="31"/>
      <c r="PK68" s="31"/>
      <c r="PL68" s="31"/>
      <c r="PM68" s="31"/>
      <c r="PN68" s="31"/>
      <c r="PO68" s="31"/>
      <c r="PP68" s="31"/>
      <c r="PQ68" s="31"/>
      <c r="PR68" s="31"/>
      <c r="PS68" s="31"/>
      <c r="PT68" s="31"/>
      <c r="PU68" s="31"/>
      <c r="PV68" s="31"/>
      <c r="PW68" s="31"/>
      <c r="PX68" s="31"/>
      <c r="PY68" s="31"/>
      <c r="PZ68" s="31"/>
      <c r="QA68" s="31"/>
      <c r="QB68" s="31"/>
      <c r="QC68" s="31"/>
      <c r="QD68" s="31"/>
      <c r="QE68" s="31"/>
      <c r="QF68" s="31"/>
      <c r="QG68" s="31"/>
      <c r="QH68" s="31"/>
      <c r="QI68" s="31"/>
      <c r="QJ68" s="31"/>
      <c r="QK68" s="31"/>
      <c r="QL68" s="31"/>
      <c r="QM68" s="31"/>
      <c r="QN68" s="31"/>
      <c r="QO68" s="31"/>
      <c r="QP68" s="31"/>
      <c r="QQ68" s="31"/>
      <c r="QR68" s="31"/>
      <c r="QS68" s="31"/>
      <c r="QT68" s="31"/>
      <c r="QU68" s="31"/>
      <c r="QV68" s="31"/>
      <c r="QW68" s="31"/>
      <c r="QX68" s="31"/>
      <c r="QY68" s="31"/>
      <c r="QZ68" s="31"/>
      <c r="RA68" s="31"/>
      <c r="RB68" s="31"/>
      <c r="RC68" s="31"/>
      <c r="RD68" s="31"/>
      <c r="RE68" s="31"/>
      <c r="RF68" s="31"/>
      <c r="RG68" s="31"/>
      <c r="RH68" s="31"/>
      <c r="RI68" s="31"/>
      <c r="RJ68" s="31"/>
      <c r="RK68" s="31"/>
      <c r="RL68" s="31"/>
      <c r="RM68" s="31"/>
      <c r="RN68" s="31"/>
      <c r="RO68" s="31"/>
      <c r="RP68" s="31"/>
      <c r="RQ68" s="31"/>
      <c r="RR68" s="31"/>
      <c r="RS68" s="31"/>
      <c r="RT68" s="31"/>
      <c r="RU68" s="31"/>
      <c r="RV68" s="31"/>
      <c r="RW68" s="31"/>
      <c r="RX68" s="31"/>
      <c r="RY68" s="31"/>
      <c r="RZ68" s="31"/>
      <c r="SA68" s="31"/>
      <c r="SB68" s="31"/>
      <c r="SC68" s="31"/>
      <c r="SD68" s="31"/>
      <c r="SE68" s="31"/>
      <c r="SF68" s="31"/>
      <c r="SG68" s="31"/>
      <c r="SH68" s="31"/>
      <c r="SI68" s="31"/>
      <c r="SJ68" s="31"/>
      <c r="SK68" s="31"/>
      <c r="SL68" s="31"/>
      <c r="SM68" s="31"/>
      <c r="SN68" s="31"/>
      <c r="SO68" s="31"/>
      <c r="SP68" s="31"/>
      <c r="SQ68" s="31"/>
      <c r="SR68" s="31"/>
      <c r="SS68" s="31"/>
      <c r="ST68" s="31"/>
      <c r="SU68" s="31"/>
      <c r="SV68" s="31"/>
      <c r="SW68" s="31"/>
      <c r="SX68" s="31"/>
      <c r="SY68" s="31"/>
      <c r="SZ68" s="31"/>
      <c r="TA68" s="31"/>
      <c r="TB68" s="31"/>
      <c r="TC68" s="31"/>
      <c r="TD68" s="31"/>
      <c r="TE68" s="31"/>
      <c r="TF68" s="31"/>
      <c r="TG68" s="31"/>
      <c r="TH68" s="31"/>
      <c r="TI68" s="31"/>
      <c r="TJ68" s="31"/>
      <c r="TK68" s="31"/>
      <c r="TL68" s="31"/>
      <c r="TM68" s="31"/>
      <c r="TN68" s="31"/>
      <c r="TO68" s="31"/>
      <c r="TP68" s="31"/>
      <c r="TQ68" s="31"/>
      <c r="TR68" s="31"/>
      <c r="TS68" s="31"/>
      <c r="TT68" s="31"/>
      <c r="TU68" s="31"/>
      <c r="TV68" s="31"/>
      <c r="TW68" s="31"/>
      <c r="TX68" s="31"/>
      <c r="TY68" s="31"/>
      <c r="TZ68" s="31"/>
      <c r="UA68" s="31"/>
      <c r="UB68" s="31"/>
      <c r="UC68" s="31"/>
      <c r="UD68" s="31"/>
      <c r="UE68" s="31"/>
      <c r="UF68" s="31"/>
      <c r="UG68" s="31"/>
      <c r="UH68" s="31"/>
      <c r="UI68" s="31"/>
      <c r="UJ68" s="31"/>
      <c r="UK68" s="31"/>
      <c r="UL68" s="31"/>
      <c r="UM68" s="31"/>
      <c r="UN68" s="31"/>
      <c r="UO68" s="31"/>
      <c r="UP68" s="31"/>
      <c r="UQ68" s="31"/>
      <c r="UR68" s="31"/>
      <c r="US68" s="31"/>
      <c r="UT68" s="31"/>
      <c r="UU68" s="31"/>
      <c r="UV68" s="31"/>
      <c r="UW68" s="31"/>
      <c r="UX68" s="31"/>
      <c r="UY68" s="31"/>
      <c r="UZ68" s="31"/>
      <c r="VA68" s="31"/>
      <c r="VB68" s="31"/>
      <c r="VC68" s="31"/>
      <c r="VD68" s="31"/>
      <c r="VE68" s="31"/>
      <c r="VF68" s="31"/>
      <c r="VG68" s="31"/>
      <c r="VH68" s="31"/>
      <c r="VI68" s="31"/>
      <c r="VJ68" s="31"/>
      <c r="VK68" s="31"/>
      <c r="VL68" s="31"/>
      <c r="VM68" s="31"/>
      <c r="VN68" s="31"/>
      <c r="VO68" s="31"/>
      <c r="VP68" s="31"/>
      <c r="VQ68" s="31"/>
      <c r="VR68" s="31"/>
      <c r="VS68" s="31"/>
      <c r="VT68" s="31"/>
      <c r="VU68" s="31"/>
      <c r="VV68" s="31"/>
      <c r="VW68" s="31"/>
      <c r="VX68" s="31"/>
      <c r="VY68" s="31"/>
      <c r="VZ68" s="31"/>
      <c r="WA68" s="31"/>
      <c r="WB68" s="31"/>
      <c r="WC68" s="31"/>
      <c r="WD68" s="31"/>
      <c r="WE68" s="31"/>
      <c r="WF68" s="31"/>
      <c r="WG68" s="31"/>
      <c r="WH68" s="31"/>
      <c r="WI68" s="31"/>
      <c r="WJ68" s="31"/>
      <c r="WK68" s="31"/>
      <c r="WL68" s="31"/>
      <c r="WM68" s="31"/>
      <c r="WN68" s="31"/>
      <c r="WO68" s="31"/>
      <c r="WP68" s="31"/>
      <c r="WQ68" s="31"/>
      <c r="WR68" s="31"/>
      <c r="WS68" s="31"/>
      <c r="WT68" s="31"/>
      <c r="WU68" s="31"/>
      <c r="WV68" s="31"/>
      <c r="WW68" s="31"/>
      <c r="WX68" s="31"/>
      <c r="WY68" s="31"/>
      <c r="WZ68" s="31"/>
      <c r="XA68" s="31"/>
      <c r="XB68" s="31"/>
      <c r="XC68" s="31"/>
      <c r="XD68" s="31"/>
      <c r="XE68" s="31"/>
      <c r="XF68" s="31"/>
      <c r="XG68" s="31"/>
      <c r="XH68" s="31"/>
      <c r="XI68" s="31"/>
      <c r="XJ68" s="31"/>
      <c r="XK68" s="31"/>
      <c r="XL68" s="31"/>
      <c r="XM68" s="31"/>
      <c r="XN68" s="31"/>
      <c r="XO68" s="31"/>
      <c r="XP68" s="31"/>
      <c r="XQ68" s="31"/>
      <c r="XR68" s="31"/>
      <c r="XS68" s="31"/>
      <c r="XT68" s="31"/>
      <c r="XU68" s="31"/>
      <c r="XV68" s="31"/>
      <c r="XW68" s="31"/>
      <c r="XX68" s="31"/>
      <c r="XY68" s="31"/>
      <c r="XZ68" s="31"/>
      <c r="YA68" s="31"/>
      <c r="YB68" s="31"/>
      <c r="YC68" s="31"/>
      <c r="YD68" s="31"/>
      <c r="YE68" s="31"/>
      <c r="YF68" s="31"/>
      <c r="YG68" s="31"/>
      <c r="YH68" s="31"/>
      <c r="YI68" s="31"/>
      <c r="YJ68" s="31"/>
      <c r="YK68" s="31"/>
      <c r="YL68" s="31"/>
    </row>
    <row r="69" spans="1:662" s="4" customFormat="1" x14ac:dyDescent="0.25">
      <c r="A69" s="16"/>
      <c r="B69" s="16"/>
      <c r="C69" s="18">
        <v>4170</v>
      </c>
      <c r="D69" s="18" t="s">
        <v>42</v>
      </c>
      <c r="E69" s="3">
        <v>43580</v>
      </c>
      <c r="F69" s="3">
        <v>42655.94</v>
      </c>
      <c r="G69" s="15">
        <f t="shared" si="0"/>
        <v>97.879623680587429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  <c r="IX69" s="31"/>
      <c r="IY69" s="31"/>
      <c r="IZ69" s="31"/>
      <c r="JA69" s="31"/>
      <c r="JB69" s="31"/>
      <c r="JC69" s="31"/>
      <c r="JD69" s="31"/>
      <c r="JE69" s="31"/>
      <c r="JF69" s="31"/>
      <c r="JG69" s="31"/>
      <c r="JH69" s="31"/>
      <c r="JI69" s="31"/>
      <c r="JJ69" s="31"/>
      <c r="JK69" s="31"/>
      <c r="JL69" s="31"/>
      <c r="JM69" s="31"/>
      <c r="JN69" s="31"/>
      <c r="JO69" s="31"/>
      <c r="JP69" s="31"/>
      <c r="JQ69" s="31"/>
      <c r="JR69" s="31"/>
      <c r="JS69" s="31"/>
      <c r="JT69" s="31"/>
      <c r="JU69" s="31"/>
      <c r="JV69" s="31"/>
      <c r="JW69" s="31"/>
      <c r="JX69" s="31"/>
      <c r="JY69" s="31"/>
      <c r="JZ69" s="31"/>
      <c r="KA69" s="31"/>
      <c r="KB69" s="31"/>
      <c r="KC69" s="31"/>
      <c r="KD69" s="31"/>
      <c r="KE69" s="31"/>
      <c r="KF69" s="31"/>
      <c r="KG69" s="31"/>
      <c r="KH69" s="31"/>
      <c r="KI69" s="31"/>
      <c r="KJ69" s="31"/>
      <c r="KK69" s="31"/>
      <c r="KL69" s="31"/>
      <c r="KM69" s="31"/>
      <c r="KN69" s="31"/>
      <c r="KO69" s="31"/>
      <c r="KP69" s="31"/>
      <c r="KQ69" s="31"/>
      <c r="KR69" s="31"/>
      <c r="KS69" s="31"/>
      <c r="KT69" s="31"/>
      <c r="KU69" s="31"/>
      <c r="KV69" s="31"/>
      <c r="KW69" s="31"/>
      <c r="KX69" s="31"/>
      <c r="KY69" s="31"/>
      <c r="KZ69" s="31"/>
      <c r="LA69" s="31"/>
      <c r="LB69" s="31"/>
      <c r="LC69" s="31"/>
      <c r="LD69" s="31"/>
      <c r="LE69" s="31"/>
      <c r="LF69" s="31"/>
      <c r="LG69" s="31"/>
      <c r="LH69" s="31"/>
      <c r="LI69" s="31"/>
      <c r="LJ69" s="31"/>
      <c r="LK69" s="31"/>
      <c r="LL69" s="31"/>
      <c r="LM69" s="31"/>
      <c r="LN69" s="31"/>
      <c r="LO69" s="31"/>
      <c r="LP69" s="31"/>
      <c r="LQ69" s="31"/>
      <c r="LR69" s="31"/>
      <c r="LS69" s="31"/>
      <c r="LT69" s="31"/>
      <c r="LU69" s="31"/>
      <c r="LV69" s="31"/>
      <c r="LW69" s="31"/>
      <c r="LX69" s="31"/>
      <c r="LY69" s="31"/>
      <c r="LZ69" s="31"/>
      <c r="MA69" s="31"/>
      <c r="MB69" s="31"/>
      <c r="MC69" s="31"/>
      <c r="MD69" s="31"/>
      <c r="ME69" s="31"/>
      <c r="MF69" s="31"/>
      <c r="MG69" s="31"/>
      <c r="MH69" s="31"/>
      <c r="MI69" s="31"/>
      <c r="MJ69" s="31"/>
      <c r="MK69" s="31"/>
      <c r="ML69" s="31"/>
      <c r="MM69" s="31"/>
      <c r="MN69" s="31"/>
      <c r="MO69" s="31"/>
      <c r="MP69" s="31"/>
      <c r="MQ69" s="31"/>
      <c r="MR69" s="31"/>
      <c r="MS69" s="31"/>
      <c r="MT69" s="31"/>
      <c r="MU69" s="31"/>
      <c r="MV69" s="31"/>
      <c r="MW69" s="31"/>
      <c r="MX69" s="31"/>
      <c r="MY69" s="31"/>
      <c r="MZ69" s="31"/>
      <c r="NA69" s="31"/>
      <c r="NB69" s="31"/>
      <c r="NC69" s="31"/>
      <c r="ND69" s="31"/>
      <c r="NE69" s="31"/>
      <c r="NF69" s="31"/>
      <c r="NG69" s="31"/>
      <c r="NH69" s="31"/>
      <c r="NI69" s="31"/>
      <c r="NJ69" s="31"/>
      <c r="NK69" s="31"/>
      <c r="NL69" s="31"/>
      <c r="NM69" s="31"/>
      <c r="NN69" s="31"/>
      <c r="NO69" s="31"/>
      <c r="NP69" s="31"/>
      <c r="NQ69" s="31"/>
      <c r="NR69" s="31"/>
      <c r="NS69" s="31"/>
      <c r="NT69" s="31"/>
      <c r="NU69" s="31"/>
      <c r="NV69" s="31"/>
      <c r="NW69" s="31"/>
      <c r="NX69" s="31"/>
      <c r="NY69" s="31"/>
      <c r="NZ69" s="31"/>
      <c r="OA69" s="31"/>
      <c r="OB69" s="31"/>
      <c r="OC69" s="31"/>
      <c r="OD69" s="31"/>
      <c r="OE69" s="31"/>
      <c r="OF69" s="31"/>
      <c r="OG69" s="31"/>
      <c r="OH69" s="31"/>
      <c r="OI69" s="31"/>
      <c r="OJ69" s="31"/>
      <c r="OK69" s="31"/>
      <c r="OL69" s="31"/>
      <c r="OM69" s="31"/>
      <c r="ON69" s="31"/>
      <c r="OO69" s="31"/>
      <c r="OP69" s="31"/>
      <c r="OQ69" s="31"/>
      <c r="OR69" s="31"/>
      <c r="OS69" s="31"/>
      <c r="OT69" s="31"/>
      <c r="OU69" s="31"/>
      <c r="OV69" s="31"/>
      <c r="OW69" s="31"/>
      <c r="OX69" s="31"/>
      <c r="OY69" s="31"/>
      <c r="OZ69" s="31"/>
      <c r="PA69" s="31"/>
      <c r="PB69" s="31"/>
      <c r="PC69" s="31"/>
      <c r="PD69" s="31"/>
      <c r="PE69" s="31"/>
      <c r="PF69" s="31"/>
      <c r="PG69" s="31"/>
      <c r="PH69" s="31"/>
      <c r="PI69" s="31"/>
      <c r="PJ69" s="31"/>
      <c r="PK69" s="31"/>
      <c r="PL69" s="31"/>
      <c r="PM69" s="31"/>
      <c r="PN69" s="31"/>
      <c r="PO69" s="31"/>
      <c r="PP69" s="31"/>
      <c r="PQ69" s="31"/>
      <c r="PR69" s="31"/>
      <c r="PS69" s="31"/>
      <c r="PT69" s="31"/>
      <c r="PU69" s="31"/>
      <c r="PV69" s="31"/>
      <c r="PW69" s="31"/>
      <c r="PX69" s="31"/>
      <c r="PY69" s="31"/>
      <c r="PZ69" s="31"/>
      <c r="QA69" s="31"/>
      <c r="QB69" s="31"/>
      <c r="QC69" s="31"/>
      <c r="QD69" s="31"/>
      <c r="QE69" s="31"/>
      <c r="QF69" s="31"/>
      <c r="QG69" s="31"/>
      <c r="QH69" s="31"/>
      <c r="QI69" s="31"/>
      <c r="QJ69" s="31"/>
      <c r="QK69" s="31"/>
      <c r="QL69" s="31"/>
      <c r="QM69" s="31"/>
      <c r="QN69" s="31"/>
      <c r="QO69" s="31"/>
      <c r="QP69" s="31"/>
      <c r="QQ69" s="31"/>
      <c r="QR69" s="31"/>
      <c r="QS69" s="31"/>
      <c r="QT69" s="31"/>
      <c r="QU69" s="31"/>
      <c r="QV69" s="31"/>
      <c r="QW69" s="31"/>
      <c r="QX69" s="31"/>
      <c r="QY69" s="31"/>
      <c r="QZ69" s="31"/>
      <c r="RA69" s="31"/>
      <c r="RB69" s="31"/>
      <c r="RC69" s="31"/>
      <c r="RD69" s="31"/>
      <c r="RE69" s="31"/>
      <c r="RF69" s="31"/>
      <c r="RG69" s="31"/>
      <c r="RH69" s="31"/>
      <c r="RI69" s="31"/>
      <c r="RJ69" s="31"/>
      <c r="RK69" s="31"/>
      <c r="RL69" s="31"/>
      <c r="RM69" s="31"/>
      <c r="RN69" s="31"/>
      <c r="RO69" s="31"/>
      <c r="RP69" s="31"/>
      <c r="RQ69" s="31"/>
      <c r="RR69" s="31"/>
      <c r="RS69" s="31"/>
      <c r="RT69" s="31"/>
      <c r="RU69" s="31"/>
      <c r="RV69" s="31"/>
      <c r="RW69" s="31"/>
      <c r="RX69" s="31"/>
      <c r="RY69" s="31"/>
      <c r="RZ69" s="31"/>
      <c r="SA69" s="31"/>
      <c r="SB69" s="31"/>
      <c r="SC69" s="31"/>
      <c r="SD69" s="31"/>
      <c r="SE69" s="31"/>
      <c r="SF69" s="31"/>
      <c r="SG69" s="31"/>
      <c r="SH69" s="31"/>
      <c r="SI69" s="31"/>
      <c r="SJ69" s="31"/>
      <c r="SK69" s="31"/>
      <c r="SL69" s="31"/>
      <c r="SM69" s="31"/>
      <c r="SN69" s="31"/>
      <c r="SO69" s="31"/>
      <c r="SP69" s="31"/>
      <c r="SQ69" s="31"/>
      <c r="SR69" s="31"/>
      <c r="SS69" s="31"/>
      <c r="ST69" s="31"/>
      <c r="SU69" s="31"/>
      <c r="SV69" s="31"/>
      <c r="SW69" s="31"/>
      <c r="SX69" s="31"/>
      <c r="SY69" s="31"/>
      <c r="SZ69" s="31"/>
      <c r="TA69" s="31"/>
      <c r="TB69" s="31"/>
      <c r="TC69" s="31"/>
      <c r="TD69" s="31"/>
      <c r="TE69" s="31"/>
      <c r="TF69" s="31"/>
      <c r="TG69" s="31"/>
      <c r="TH69" s="31"/>
      <c r="TI69" s="31"/>
      <c r="TJ69" s="31"/>
      <c r="TK69" s="31"/>
      <c r="TL69" s="31"/>
      <c r="TM69" s="31"/>
      <c r="TN69" s="31"/>
      <c r="TO69" s="31"/>
      <c r="TP69" s="31"/>
      <c r="TQ69" s="31"/>
      <c r="TR69" s="31"/>
      <c r="TS69" s="31"/>
      <c r="TT69" s="31"/>
      <c r="TU69" s="31"/>
      <c r="TV69" s="31"/>
      <c r="TW69" s="31"/>
      <c r="TX69" s="31"/>
      <c r="TY69" s="31"/>
      <c r="TZ69" s="31"/>
      <c r="UA69" s="31"/>
      <c r="UB69" s="31"/>
      <c r="UC69" s="31"/>
      <c r="UD69" s="31"/>
      <c r="UE69" s="31"/>
      <c r="UF69" s="31"/>
      <c r="UG69" s="31"/>
      <c r="UH69" s="31"/>
      <c r="UI69" s="31"/>
      <c r="UJ69" s="31"/>
      <c r="UK69" s="31"/>
      <c r="UL69" s="31"/>
      <c r="UM69" s="31"/>
      <c r="UN69" s="31"/>
      <c r="UO69" s="31"/>
      <c r="UP69" s="31"/>
      <c r="UQ69" s="31"/>
      <c r="UR69" s="31"/>
      <c r="US69" s="31"/>
      <c r="UT69" s="31"/>
      <c r="UU69" s="31"/>
      <c r="UV69" s="31"/>
      <c r="UW69" s="31"/>
      <c r="UX69" s="31"/>
      <c r="UY69" s="31"/>
      <c r="UZ69" s="31"/>
      <c r="VA69" s="31"/>
      <c r="VB69" s="31"/>
      <c r="VC69" s="31"/>
      <c r="VD69" s="31"/>
      <c r="VE69" s="31"/>
      <c r="VF69" s="31"/>
      <c r="VG69" s="31"/>
      <c r="VH69" s="31"/>
      <c r="VI69" s="31"/>
      <c r="VJ69" s="31"/>
      <c r="VK69" s="31"/>
      <c r="VL69" s="31"/>
      <c r="VM69" s="31"/>
      <c r="VN69" s="31"/>
      <c r="VO69" s="31"/>
      <c r="VP69" s="31"/>
      <c r="VQ69" s="31"/>
      <c r="VR69" s="31"/>
      <c r="VS69" s="31"/>
      <c r="VT69" s="31"/>
      <c r="VU69" s="31"/>
      <c r="VV69" s="31"/>
      <c r="VW69" s="31"/>
      <c r="VX69" s="31"/>
      <c r="VY69" s="31"/>
      <c r="VZ69" s="31"/>
      <c r="WA69" s="31"/>
      <c r="WB69" s="31"/>
      <c r="WC69" s="31"/>
      <c r="WD69" s="31"/>
      <c r="WE69" s="31"/>
      <c r="WF69" s="31"/>
      <c r="WG69" s="31"/>
      <c r="WH69" s="31"/>
      <c r="WI69" s="31"/>
      <c r="WJ69" s="31"/>
      <c r="WK69" s="31"/>
      <c r="WL69" s="31"/>
      <c r="WM69" s="31"/>
      <c r="WN69" s="31"/>
      <c r="WO69" s="31"/>
      <c r="WP69" s="31"/>
      <c r="WQ69" s="31"/>
      <c r="WR69" s="31"/>
      <c r="WS69" s="31"/>
      <c r="WT69" s="31"/>
      <c r="WU69" s="31"/>
      <c r="WV69" s="31"/>
      <c r="WW69" s="31"/>
      <c r="WX69" s="31"/>
      <c r="WY69" s="31"/>
      <c r="WZ69" s="31"/>
      <c r="XA69" s="31"/>
      <c r="XB69" s="31"/>
      <c r="XC69" s="31"/>
      <c r="XD69" s="31"/>
      <c r="XE69" s="31"/>
      <c r="XF69" s="31"/>
      <c r="XG69" s="31"/>
      <c r="XH69" s="31"/>
      <c r="XI69" s="31"/>
      <c r="XJ69" s="31"/>
      <c r="XK69" s="31"/>
      <c r="XL69" s="31"/>
      <c r="XM69" s="31"/>
      <c r="XN69" s="31"/>
      <c r="XO69" s="31"/>
      <c r="XP69" s="31"/>
      <c r="XQ69" s="31"/>
      <c r="XR69" s="31"/>
      <c r="XS69" s="31"/>
      <c r="XT69" s="31"/>
      <c r="XU69" s="31"/>
      <c r="XV69" s="31"/>
      <c r="XW69" s="31"/>
      <c r="XX69" s="31"/>
      <c r="XY69" s="31"/>
      <c r="XZ69" s="31"/>
      <c r="YA69" s="31"/>
      <c r="YB69" s="31"/>
      <c r="YC69" s="31"/>
      <c r="YD69" s="31"/>
      <c r="YE69" s="31"/>
      <c r="YF69" s="31"/>
      <c r="YG69" s="31"/>
      <c r="YH69" s="31"/>
      <c r="YI69" s="31"/>
      <c r="YJ69" s="31"/>
      <c r="YK69" s="31"/>
      <c r="YL69" s="31"/>
    </row>
    <row r="70" spans="1:662" s="5" customFormat="1" x14ac:dyDescent="0.25">
      <c r="A70" s="16"/>
      <c r="B70" s="16"/>
      <c r="C70" s="18">
        <v>4210</v>
      </c>
      <c r="D70" s="18" t="s">
        <v>17</v>
      </c>
      <c r="E70" s="3">
        <v>33500</v>
      </c>
      <c r="F70" s="3">
        <v>30244.3</v>
      </c>
      <c r="G70" s="15">
        <f t="shared" si="0"/>
        <v>90.28149253731344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  <c r="IX70" s="31"/>
      <c r="IY70" s="31"/>
      <c r="IZ70" s="31"/>
      <c r="JA70" s="31"/>
      <c r="JB70" s="31"/>
      <c r="JC70" s="31"/>
      <c r="JD70" s="31"/>
      <c r="JE70" s="31"/>
      <c r="JF70" s="31"/>
      <c r="JG70" s="31"/>
      <c r="JH70" s="31"/>
      <c r="JI70" s="31"/>
      <c r="JJ70" s="31"/>
      <c r="JK70" s="31"/>
      <c r="JL70" s="31"/>
      <c r="JM70" s="31"/>
      <c r="JN70" s="31"/>
      <c r="JO70" s="31"/>
      <c r="JP70" s="31"/>
      <c r="JQ70" s="31"/>
      <c r="JR70" s="31"/>
      <c r="JS70" s="31"/>
      <c r="JT70" s="31"/>
      <c r="JU70" s="31"/>
      <c r="JV70" s="31"/>
      <c r="JW70" s="31"/>
      <c r="JX70" s="31"/>
      <c r="JY70" s="31"/>
      <c r="JZ70" s="31"/>
      <c r="KA70" s="31"/>
      <c r="KB70" s="31"/>
      <c r="KC70" s="31"/>
      <c r="KD70" s="31"/>
      <c r="KE70" s="31"/>
      <c r="KF70" s="31"/>
      <c r="KG70" s="31"/>
      <c r="KH70" s="31"/>
      <c r="KI70" s="31"/>
      <c r="KJ70" s="31"/>
      <c r="KK70" s="31"/>
      <c r="KL70" s="31"/>
      <c r="KM70" s="31"/>
      <c r="KN70" s="31"/>
      <c r="KO70" s="31"/>
      <c r="KP70" s="31"/>
      <c r="KQ70" s="31"/>
      <c r="KR70" s="31"/>
      <c r="KS70" s="31"/>
      <c r="KT70" s="31"/>
      <c r="KU70" s="31"/>
      <c r="KV70" s="31"/>
      <c r="KW70" s="31"/>
      <c r="KX70" s="31"/>
      <c r="KY70" s="31"/>
      <c r="KZ70" s="31"/>
      <c r="LA70" s="31"/>
      <c r="LB70" s="31"/>
      <c r="LC70" s="31"/>
      <c r="LD70" s="31"/>
      <c r="LE70" s="31"/>
      <c r="LF70" s="31"/>
      <c r="LG70" s="31"/>
      <c r="LH70" s="31"/>
      <c r="LI70" s="31"/>
      <c r="LJ70" s="31"/>
      <c r="LK70" s="31"/>
      <c r="LL70" s="31"/>
      <c r="LM70" s="31"/>
      <c r="LN70" s="31"/>
      <c r="LO70" s="31"/>
      <c r="LP70" s="31"/>
      <c r="LQ70" s="31"/>
      <c r="LR70" s="31"/>
      <c r="LS70" s="31"/>
      <c r="LT70" s="31"/>
      <c r="LU70" s="31"/>
      <c r="LV70" s="31"/>
      <c r="LW70" s="31"/>
      <c r="LX70" s="31"/>
      <c r="LY70" s="31"/>
      <c r="LZ70" s="31"/>
      <c r="MA70" s="31"/>
      <c r="MB70" s="31"/>
      <c r="MC70" s="31"/>
      <c r="MD70" s="31"/>
      <c r="ME70" s="31"/>
      <c r="MF70" s="31"/>
      <c r="MG70" s="31"/>
      <c r="MH70" s="31"/>
      <c r="MI70" s="31"/>
      <c r="MJ70" s="31"/>
      <c r="MK70" s="31"/>
      <c r="ML70" s="31"/>
      <c r="MM70" s="31"/>
      <c r="MN70" s="31"/>
      <c r="MO70" s="31"/>
      <c r="MP70" s="31"/>
      <c r="MQ70" s="31"/>
      <c r="MR70" s="31"/>
      <c r="MS70" s="31"/>
      <c r="MT70" s="31"/>
      <c r="MU70" s="31"/>
      <c r="MV70" s="31"/>
      <c r="MW70" s="31"/>
      <c r="MX70" s="31"/>
      <c r="MY70" s="31"/>
      <c r="MZ70" s="31"/>
      <c r="NA70" s="31"/>
      <c r="NB70" s="31"/>
      <c r="NC70" s="31"/>
      <c r="ND70" s="31"/>
      <c r="NE70" s="31"/>
      <c r="NF70" s="31"/>
      <c r="NG70" s="31"/>
      <c r="NH70" s="31"/>
      <c r="NI70" s="31"/>
      <c r="NJ70" s="31"/>
      <c r="NK70" s="31"/>
      <c r="NL70" s="31"/>
      <c r="NM70" s="31"/>
      <c r="NN70" s="31"/>
      <c r="NO70" s="31"/>
      <c r="NP70" s="31"/>
      <c r="NQ70" s="31"/>
      <c r="NR70" s="31"/>
      <c r="NS70" s="31"/>
      <c r="NT70" s="31"/>
      <c r="NU70" s="31"/>
      <c r="NV70" s="31"/>
      <c r="NW70" s="31"/>
      <c r="NX70" s="31"/>
      <c r="NY70" s="31"/>
      <c r="NZ70" s="31"/>
      <c r="OA70" s="31"/>
      <c r="OB70" s="31"/>
      <c r="OC70" s="31"/>
      <c r="OD70" s="31"/>
      <c r="OE70" s="31"/>
      <c r="OF70" s="31"/>
      <c r="OG70" s="31"/>
      <c r="OH70" s="31"/>
      <c r="OI70" s="31"/>
      <c r="OJ70" s="31"/>
      <c r="OK70" s="31"/>
      <c r="OL70" s="31"/>
      <c r="OM70" s="31"/>
      <c r="ON70" s="31"/>
      <c r="OO70" s="31"/>
      <c r="OP70" s="31"/>
      <c r="OQ70" s="31"/>
      <c r="OR70" s="31"/>
      <c r="OS70" s="31"/>
      <c r="OT70" s="31"/>
      <c r="OU70" s="31"/>
      <c r="OV70" s="31"/>
      <c r="OW70" s="31"/>
      <c r="OX70" s="31"/>
      <c r="OY70" s="31"/>
      <c r="OZ70" s="31"/>
      <c r="PA70" s="31"/>
      <c r="PB70" s="31"/>
      <c r="PC70" s="31"/>
      <c r="PD70" s="31"/>
      <c r="PE70" s="31"/>
      <c r="PF70" s="31"/>
      <c r="PG70" s="31"/>
      <c r="PH70" s="31"/>
      <c r="PI70" s="31"/>
      <c r="PJ70" s="31"/>
      <c r="PK70" s="31"/>
      <c r="PL70" s="31"/>
      <c r="PM70" s="31"/>
      <c r="PN70" s="31"/>
      <c r="PO70" s="31"/>
      <c r="PP70" s="31"/>
      <c r="PQ70" s="31"/>
      <c r="PR70" s="31"/>
      <c r="PS70" s="31"/>
      <c r="PT70" s="31"/>
      <c r="PU70" s="31"/>
      <c r="PV70" s="31"/>
      <c r="PW70" s="31"/>
      <c r="PX70" s="31"/>
      <c r="PY70" s="31"/>
      <c r="PZ70" s="31"/>
      <c r="QA70" s="31"/>
      <c r="QB70" s="31"/>
      <c r="QC70" s="31"/>
      <c r="QD70" s="31"/>
      <c r="QE70" s="31"/>
      <c r="QF70" s="31"/>
      <c r="QG70" s="31"/>
      <c r="QH70" s="31"/>
      <c r="QI70" s="31"/>
      <c r="QJ70" s="31"/>
      <c r="QK70" s="31"/>
      <c r="QL70" s="31"/>
      <c r="QM70" s="31"/>
      <c r="QN70" s="31"/>
      <c r="QO70" s="31"/>
      <c r="QP70" s="31"/>
      <c r="QQ70" s="31"/>
      <c r="QR70" s="31"/>
      <c r="QS70" s="31"/>
      <c r="QT70" s="31"/>
      <c r="QU70" s="31"/>
      <c r="QV70" s="31"/>
      <c r="QW70" s="31"/>
      <c r="QX70" s="31"/>
      <c r="QY70" s="31"/>
      <c r="QZ70" s="31"/>
      <c r="RA70" s="31"/>
      <c r="RB70" s="31"/>
      <c r="RC70" s="31"/>
      <c r="RD70" s="31"/>
      <c r="RE70" s="31"/>
      <c r="RF70" s="31"/>
      <c r="RG70" s="31"/>
      <c r="RH70" s="31"/>
      <c r="RI70" s="31"/>
      <c r="RJ70" s="31"/>
      <c r="RK70" s="31"/>
      <c r="RL70" s="31"/>
      <c r="RM70" s="31"/>
      <c r="RN70" s="31"/>
      <c r="RO70" s="31"/>
      <c r="RP70" s="31"/>
      <c r="RQ70" s="31"/>
      <c r="RR70" s="31"/>
      <c r="RS70" s="31"/>
      <c r="RT70" s="31"/>
      <c r="RU70" s="31"/>
      <c r="RV70" s="31"/>
      <c r="RW70" s="31"/>
      <c r="RX70" s="31"/>
      <c r="RY70" s="31"/>
      <c r="RZ70" s="31"/>
      <c r="SA70" s="31"/>
      <c r="SB70" s="31"/>
      <c r="SC70" s="31"/>
      <c r="SD70" s="31"/>
      <c r="SE70" s="31"/>
      <c r="SF70" s="31"/>
      <c r="SG70" s="31"/>
      <c r="SH70" s="31"/>
      <c r="SI70" s="31"/>
      <c r="SJ70" s="31"/>
      <c r="SK70" s="31"/>
      <c r="SL70" s="31"/>
      <c r="SM70" s="31"/>
      <c r="SN70" s="31"/>
      <c r="SO70" s="31"/>
      <c r="SP70" s="31"/>
      <c r="SQ70" s="31"/>
      <c r="SR70" s="31"/>
      <c r="SS70" s="31"/>
      <c r="ST70" s="31"/>
      <c r="SU70" s="31"/>
      <c r="SV70" s="31"/>
      <c r="SW70" s="31"/>
      <c r="SX70" s="31"/>
      <c r="SY70" s="31"/>
      <c r="SZ70" s="31"/>
      <c r="TA70" s="31"/>
      <c r="TB70" s="31"/>
      <c r="TC70" s="31"/>
      <c r="TD70" s="31"/>
      <c r="TE70" s="31"/>
      <c r="TF70" s="31"/>
      <c r="TG70" s="31"/>
      <c r="TH70" s="31"/>
      <c r="TI70" s="31"/>
      <c r="TJ70" s="31"/>
      <c r="TK70" s="31"/>
      <c r="TL70" s="31"/>
      <c r="TM70" s="31"/>
      <c r="TN70" s="31"/>
      <c r="TO70" s="31"/>
      <c r="TP70" s="31"/>
      <c r="TQ70" s="31"/>
      <c r="TR70" s="31"/>
      <c r="TS70" s="31"/>
      <c r="TT70" s="31"/>
      <c r="TU70" s="31"/>
      <c r="TV70" s="31"/>
      <c r="TW70" s="31"/>
      <c r="TX70" s="31"/>
      <c r="TY70" s="31"/>
      <c r="TZ70" s="31"/>
      <c r="UA70" s="31"/>
      <c r="UB70" s="31"/>
      <c r="UC70" s="31"/>
      <c r="UD70" s="31"/>
      <c r="UE70" s="31"/>
      <c r="UF70" s="31"/>
      <c r="UG70" s="31"/>
      <c r="UH70" s="31"/>
      <c r="UI70" s="31"/>
      <c r="UJ70" s="31"/>
      <c r="UK70" s="31"/>
      <c r="UL70" s="31"/>
      <c r="UM70" s="31"/>
      <c r="UN70" s="31"/>
      <c r="UO70" s="31"/>
      <c r="UP70" s="31"/>
      <c r="UQ70" s="31"/>
      <c r="UR70" s="31"/>
      <c r="US70" s="31"/>
      <c r="UT70" s="31"/>
      <c r="UU70" s="31"/>
      <c r="UV70" s="31"/>
      <c r="UW70" s="31"/>
      <c r="UX70" s="31"/>
      <c r="UY70" s="31"/>
      <c r="UZ70" s="31"/>
      <c r="VA70" s="31"/>
      <c r="VB70" s="31"/>
      <c r="VC70" s="31"/>
      <c r="VD70" s="31"/>
      <c r="VE70" s="31"/>
      <c r="VF70" s="31"/>
      <c r="VG70" s="31"/>
      <c r="VH70" s="31"/>
      <c r="VI70" s="31"/>
      <c r="VJ70" s="31"/>
      <c r="VK70" s="31"/>
      <c r="VL70" s="31"/>
      <c r="VM70" s="31"/>
      <c r="VN70" s="31"/>
      <c r="VO70" s="31"/>
      <c r="VP70" s="31"/>
      <c r="VQ70" s="31"/>
      <c r="VR70" s="31"/>
      <c r="VS70" s="31"/>
      <c r="VT70" s="31"/>
      <c r="VU70" s="31"/>
      <c r="VV70" s="31"/>
      <c r="VW70" s="31"/>
      <c r="VX70" s="31"/>
      <c r="VY70" s="31"/>
      <c r="VZ70" s="31"/>
      <c r="WA70" s="31"/>
      <c r="WB70" s="31"/>
      <c r="WC70" s="31"/>
      <c r="WD70" s="31"/>
      <c r="WE70" s="31"/>
      <c r="WF70" s="31"/>
      <c r="WG70" s="31"/>
      <c r="WH70" s="31"/>
      <c r="WI70" s="31"/>
      <c r="WJ70" s="31"/>
      <c r="WK70" s="31"/>
      <c r="WL70" s="31"/>
      <c r="WM70" s="31"/>
      <c r="WN70" s="31"/>
      <c r="WO70" s="31"/>
      <c r="WP70" s="31"/>
      <c r="WQ70" s="31"/>
      <c r="WR70" s="31"/>
      <c r="WS70" s="31"/>
      <c r="WT70" s="31"/>
      <c r="WU70" s="31"/>
      <c r="WV70" s="31"/>
      <c r="WW70" s="31"/>
      <c r="WX70" s="31"/>
      <c r="WY70" s="31"/>
      <c r="WZ70" s="31"/>
      <c r="XA70" s="31"/>
      <c r="XB70" s="31"/>
      <c r="XC70" s="31"/>
      <c r="XD70" s="31"/>
      <c r="XE70" s="31"/>
      <c r="XF70" s="31"/>
      <c r="XG70" s="31"/>
      <c r="XH70" s="31"/>
      <c r="XI70" s="31"/>
      <c r="XJ70" s="31"/>
      <c r="XK70" s="31"/>
      <c r="XL70" s="31"/>
      <c r="XM70" s="31"/>
      <c r="XN70" s="31"/>
      <c r="XO70" s="31"/>
      <c r="XP70" s="31"/>
      <c r="XQ70" s="31"/>
      <c r="XR70" s="31"/>
      <c r="XS70" s="31"/>
      <c r="XT70" s="31"/>
      <c r="XU70" s="31"/>
      <c r="XV70" s="31"/>
      <c r="XW70" s="31"/>
      <c r="XX70" s="31"/>
      <c r="XY70" s="31"/>
      <c r="XZ70" s="31"/>
      <c r="YA70" s="31"/>
      <c r="YB70" s="31"/>
      <c r="YC70" s="31"/>
      <c r="YD70" s="31"/>
      <c r="YE70" s="31"/>
      <c r="YF70" s="31"/>
      <c r="YG70" s="31"/>
      <c r="YH70" s="31"/>
      <c r="YI70" s="31"/>
      <c r="YJ70" s="31"/>
      <c r="YK70" s="31"/>
      <c r="YL70" s="31"/>
    </row>
    <row r="71" spans="1:662" s="5" customFormat="1" x14ac:dyDescent="0.25">
      <c r="A71" s="16"/>
      <c r="B71" s="16"/>
      <c r="C71" s="18">
        <v>4260</v>
      </c>
      <c r="D71" s="18" t="s">
        <v>9</v>
      </c>
      <c r="E71" s="3">
        <v>39350</v>
      </c>
      <c r="F71" s="3">
        <v>24912.48</v>
      </c>
      <c r="G71" s="15">
        <f t="shared" ref="G71:G134" si="1">F71/E71*100</f>
        <v>63.309987293519697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31"/>
      <c r="IX71" s="31"/>
      <c r="IY71" s="31"/>
      <c r="IZ71" s="31"/>
      <c r="JA71" s="31"/>
      <c r="JB71" s="31"/>
      <c r="JC71" s="31"/>
      <c r="JD71" s="31"/>
      <c r="JE71" s="31"/>
      <c r="JF71" s="31"/>
      <c r="JG71" s="31"/>
      <c r="JH71" s="31"/>
      <c r="JI71" s="31"/>
      <c r="JJ71" s="31"/>
      <c r="JK71" s="31"/>
      <c r="JL71" s="31"/>
      <c r="JM71" s="31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  <c r="JY71" s="31"/>
      <c r="JZ71" s="31"/>
      <c r="KA71" s="31"/>
      <c r="KB71" s="31"/>
      <c r="KC71" s="31"/>
      <c r="KD71" s="31"/>
      <c r="KE71" s="31"/>
      <c r="KF71" s="31"/>
      <c r="KG71" s="31"/>
      <c r="KH71" s="31"/>
      <c r="KI71" s="31"/>
      <c r="KJ71" s="31"/>
      <c r="KK71" s="31"/>
      <c r="KL71" s="31"/>
      <c r="KM71" s="31"/>
      <c r="KN71" s="31"/>
      <c r="KO71" s="31"/>
      <c r="KP71" s="31"/>
      <c r="KQ71" s="31"/>
      <c r="KR71" s="31"/>
      <c r="KS71" s="31"/>
      <c r="KT71" s="31"/>
      <c r="KU71" s="31"/>
      <c r="KV71" s="31"/>
      <c r="KW71" s="31"/>
      <c r="KX71" s="31"/>
      <c r="KY71" s="31"/>
      <c r="KZ71" s="31"/>
      <c r="LA71" s="31"/>
      <c r="LB71" s="31"/>
      <c r="LC71" s="31"/>
      <c r="LD71" s="31"/>
      <c r="LE71" s="31"/>
      <c r="LF71" s="31"/>
      <c r="LG71" s="31"/>
      <c r="LH71" s="31"/>
      <c r="LI71" s="31"/>
      <c r="LJ71" s="31"/>
      <c r="LK71" s="31"/>
      <c r="LL71" s="31"/>
      <c r="LM71" s="31"/>
      <c r="LN71" s="31"/>
      <c r="LO71" s="31"/>
      <c r="LP71" s="31"/>
      <c r="LQ71" s="31"/>
      <c r="LR71" s="31"/>
      <c r="LS71" s="31"/>
      <c r="LT71" s="31"/>
      <c r="LU71" s="31"/>
      <c r="LV71" s="31"/>
      <c r="LW71" s="31"/>
      <c r="LX71" s="31"/>
      <c r="LY71" s="31"/>
      <c r="LZ71" s="31"/>
      <c r="MA71" s="31"/>
      <c r="MB71" s="31"/>
      <c r="MC71" s="31"/>
      <c r="MD71" s="31"/>
      <c r="ME71" s="31"/>
      <c r="MF71" s="31"/>
      <c r="MG71" s="31"/>
      <c r="MH71" s="31"/>
      <c r="MI71" s="31"/>
      <c r="MJ71" s="31"/>
      <c r="MK71" s="31"/>
      <c r="ML71" s="31"/>
      <c r="MM71" s="31"/>
      <c r="MN71" s="31"/>
      <c r="MO71" s="31"/>
      <c r="MP71" s="31"/>
      <c r="MQ71" s="31"/>
      <c r="MR71" s="31"/>
      <c r="MS71" s="31"/>
      <c r="MT71" s="31"/>
      <c r="MU71" s="31"/>
      <c r="MV71" s="31"/>
      <c r="MW71" s="31"/>
      <c r="MX71" s="31"/>
      <c r="MY71" s="31"/>
      <c r="MZ71" s="31"/>
      <c r="NA71" s="31"/>
      <c r="NB71" s="31"/>
      <c r="NC71" s="31"/>
      <c r="ND71" s="31"/>
      <c r="NE71" s="31"/>
      <c r="NF71" s="31"/>
      <c r="NG71" s="31"/>
      <c r="NH71" s="31"/>
      <c r="NI71" s="31"/>
      <c r="NJ71" s="31"/>
      <c r="NK71" s="31"/>
      <c r="NL71" s="31"/>
      <c r="NM71" s="31"/>
      <c r="NN71" s="31"/>
      <c r="NO71" s="31"/>
      <c r="NP71" s="31"/>
      <c r="NQ71" s="31"/>
      <c r="NR71" s="31"/>
      <c r="NS71" s="31"/>
      <c r="NT71" s="31"/>
      <c r="NU71" s="31"/>
      <c r="NV71" s="31"/>
      <c r="NW71" s="31"/>
      <c r="NX71" s="31"/>
      <c r="NY71" s="31"/>
      <c r="NZ71" s="31"/>
      <c r="OA71" s="31"/>
      <c r="OB71" s="31"/>
      <c r="OC71" s="31"/>
      <c r="OD71" s="31"/>
      <c r="OE71" s="31"/>
      <c r="OF71" s="31"/>
      <c r="OG71" s="31"/>
      <c r="OH71" s="31"/>
      <c r="OI71" s="31"/>
      <c r="OJ71" s="31"/>
      <c r="OK71" s="31"/>
      <c r="OL71" s="31"/>
      <c r="OM71" s="31"/>
      <c r="ON71" s="31"/>
      <c r="OO71" s="31"/>
      <c r="OP71" s="31"/>
      <c r="OQ71" s="31"/>
      <c r="OR71" s="31"/>
      <c r="OS71" s="31"/>
      <c r="OT71" s="31"/>
      <c r="OU71" s="31"/>
      <c r="OV71" s="31"/>
      <c r="OW71" s="31"/>
      <c r="OX71" s="31"/>
      <c r="OY71" s="31"/>
      <c r="OZ71" s="31"/>
      <c r="PA71" s="31"/>
      <c r="PB71" s="31"/>
      <c r="PC71" s="31"/>
      <c r="PD71" s="31"/>
      <c r="PE71" s="31"/>
      <c r="PF71" s="31"/>
      <c r="PG71" s="31"/>
      <c r="PH71" s="31"/>
      <c r="PI71" s="31"/>
      <c r="PJ71" s="31"/>
      <c r="PK71" s="31"/>
      <c r="PL71" s="31"/>
      <c r="PM71" s="31"/>
      <c r="PN71" s="31"/>
      <c r="PO71" s="31"/>
      <c r="PP71" s="31"/>
      <c r="PQ71" s="31"/>
      <c r="PR71" s="31"/>
      <c r="PS71" s="31"/>
      <c r="PT71" s="31"/>
      <c r="PU71" s="31"/>
      <c r="PV71" s="31"/>
      <c r="PW71" s="31"/>
      <c r="PX71" s="31"/>
      <c r="PY71" s="31"/>
      <c r="PZ71" s="31"/>
      <c r="QA71" s="31"/>
      <c r="QB71" s="31"/>
      <c r="QC71" s="31"/>
      <c r="QD71" s="31"/>
      <c r="QE71" s="31"/>
      <c r="QF71" s="31"/>
      <c r="QG71" s="31"/>
      <c r="QH71" s="31"/>
      <c r="QI71" s="31"/>
      <c r="QJ71" s="31"/>
      <c r="QK71" s="31"/>
      <c r="QL71" s="31"/>
      <c r="QM71" s="31"/>
      <c r="QN71" s="31"/>
      <c r="QO71" s="31"/>
      <c r="QP71" s="31"/>
      <c r="QQ71" s="31"/>
      <c r="QR71" s="31"/>
      <c r="QS71" s="31"/>
      <c r="QT71" s="31"/>
      <c r="QU71" s="31"/>
      <c r="QV71" s="31"/>
      <c r="QW71" s="31"/>
      <c r="QX71" s="31"/>
      <c r="QY71" s="31"/>
      <c r="QZ71" s="31"/>
      <c r="RA71" s="31"/>
      <c r="RB71" s="31"/>
      <c r="RC71" s="31"/>
      <c r="RD71" s="31"/>
      <c r="RE71" s="31"/>
      <c r="RF71" s="31"/>
      <c r="RG71" s="31"/>
      <c r="RH71" s="31"/>
      <c r="RI71" s="31"/>
      <c r="RJ71" s="31"/>
      <c r="RK71" s="31"/>
      <c r="RL71" s="31"/>
      <c r="RM71" s="31"/>
      <c r="RN71" s="31"/>
      <c r="RO71" s="31"/>
      <c r="RP71" s="31"/>
      <c r="RQ71" s="31"/>
      <c r="RR71" s="31"/>
      <c r="RS71" s="31"/>
      <c r="RT71" s="31"/>
      <c r="RU71" s="31"/>
      <c r="RV71" s="31"/>
      <c r="RW71" s="31"/>
      <c r="RX71" s="31"/>
      <c r="RY71" s="31"/>
      <c r="RZ71" s="31"/>
      <c r="SA71" s="31"/>
      <c r="SB71" s="31"/>
      <c r="SC71" s="31"/>
      <c r="SD71" s="31"/>
      <c r="SE71" s="31"/>
      <c r="SF71" s="31"/>
      <c r="SG71" s="31"/>
      <c r="SH71" s="31"/>
      <c r="SI71" s="31"/>
      <c r="SJ71" s="31"/>
      <c r="SK71" s="31"/>
      <c r="SL71" s="31"/>
      <c r="SM71" s="31"/>
      <c r="SN71" s="31"/>
      <c r="SO71" s="31"/>
      <c r="SP71" s="31"/>
      <c r="SQ71" s="31"/>
      <c r="SR71" s="31"/>
      <c r="SS71" s="31"/>
      <c r="ST71" s="31"/>
      <c r="SU71" s="31"/>
      <c r="SV71" s="31"/>
      <c r="SW71" s="31"/>
      <c r="SX71" s="31"/>
      <c r="SY71" s="31"/>
      <c r="SZ71" s="31"/>
      <c r="TA71" s="31"/>
      <c r="TB71" s="31"/>
      <c r="TC71" s="31"/>
      <c r="TD71" s="31"/>
      <c r="TE71" s="31"/>
      <c r="TF71" s="31"/>
      <c r="TG71" s="31"/>
      <c r="TH71" s="31"/>
      <c r="TI71" s="31"/>
      <c r="TJ71" s="31"/>
      <c r="TK71" s="31"/>
      <c r="TL71" s="31"/>
      <c r="TM71" s="31"/>
      <c r="TN71" s="31"/>
      <c r="TO71" s="31"/>
      <c r="TP71" s="31"/>
      <c r="TQ71" s="31"/>
      <c r="TR71" s="31"/>
      <c r="TS71" s="31"/>
      <c r="TT71" s="31"/>
      <c r="TU71" s="31"/>
      <c r="TV71" s="31"/>
      <c r="TW71" s="31"/>
      <c r="TX71" s="31"/>
      <c r="TY71" s="31"/>
      <c r="TZ71" s="31"/>
      <c r="UA71" s="31"/>
      <c r="UB71" s="31"/>
      <c r="UC71" s="31"/>
      <c r="UD71" s="31"/>
      <c r="UE71" s="31"/>
      <c r="UF71" s="31"/>
      <c r="UG71" s="31"/>
      <c r="UH71" s="31"/>
      <c r="UI71" s="31"/>
      <c r="UJ71" s="31"/>
      <c r="UK71" s="31"/>
      <c r="UL71" s="31"/>
      <c r="UM71" s="31"/>
      <c r="UN71" s="31"/>
      <c r="UO71" s="31"/>
      <c r="UP71" s="31"/>
      <c r="UQ71" s="31"/>
      <c r="UR71" s="31"/>
      <c r="US71" s="31"/>
      <c r="UT71" s="31"/>
      <c r="UU71" s="31"/>
      <c r="UV71" s="31"/>
      <c r="UW71" s="31"/>
      <c r="UX71" s="31"/>
      <c r="UY71" s="31"/>
      <c r="UZ71" s="31"/>
      <c r="VA71" s="31"/>
      <c r="VB71" s="31"/>
      <c r="VC71" s="31"/>
      <c r="VD71" s="31"/>
      <c r="VE71" s="31"/>
      <c r="VF71" s="31"/>
      <c r="VG71" s="31"/>
      <c r="VH71" s="31"/>
      <c r="VI71" s="31"/>
      <c r="VJ71" s="31"/>
      <c r="VK71" s="31"/>
      <c r="VL71" s="31"/>
      <c r="VM71" s="31"/>
      <c r="VN71" s="31"/>
      <c r="VO71" s="31"/>
      <c r="VP71" s="31"/>
      <c r="VQ71" s="31"/>
      <c r="VR71" s="31"/>
      <c r="VS71" s="31"/>
      <c r="VT71" s="31"/>
      <c r="VU71" s="31"/>
      <c r="VV71" s="31"/>
      <c r="VW71" s="31"/>
      <c r="VX71" s="31"/>
      <c r="VY71" s="31"/>
      <c r="VZ71" s="31"/>
      <c r="WA71" s="31"/>
      <c r="WB71" s="31"/>
      <c r="WC71" s="31"/>
      <c r="WD71" s="31"/>
      <c r="WE71" s="31"/>
      <c r="WF71" s="31"/>
      <c r="WG71" s="31"/>
      <c r="WH71" s="31"/>
      <c r="WI71" s="31"/>
      <c r="WJ71" s="31"/>
      <c r="WK71" s="31"/>
      <c r="WL71" s="31"/>
      <c r="WM71" s="31"/>
      <c r="WN71" s="31"/>
      <c r="WO71" s="31"/>
      <c r="WP71" s="31"/>
      <c r="WQ71" s="31"/>
      <c r="WR71" s="31"/>
      <c r="WS71" s="31"/>
      <c r="WT71" s="31"/>
      <c r="WU71" s="31"/>
      <c r="WV71" s="31"/>
      <c r="WW71" s="31"/>
      <c r="WX71" s="31"/>
      <c r="WY71" s="31"/>
      <c r="WZ71" s="31"/>
      <c r="XA71" s="31"/>
      <c r="XB71" s="31"/>
      <c r="XC71" s="31"/>
      <c r="XD71" s="31"/>
      <c r="XE71" s="31"/>
      <c r="XF71" s="31"/>
      <c r="XG71" s="31"/>
      <c r="XH71" s="31"/>
      <c r="XI71" s="31"/>
      <c r="XJ71" s="31"/>
      <c r="XK71" s="31"/>
      <c r="XL71" s="31"/>
      <c r="XM71" s="31"/>
      <c r="XN71" s="31"/>
      <c r="XO71" s="31"/>
      <c r="XP71" s="31"/>
      <c r="XQ71" s="31"/>
      <c r="XR71" s="31"/>
      <c r="XS71" s="31"/>
      <c r="XT71" s="31"/>
      <c r="XU71" s="31"/>
      <c r="XV71" s="31"/>
      <c r="XW71" s="31"/>
      <c r="XX71" s="31"/>
      <c r="XY71" s="31"/>
      <c r="XZ71" s="31"/>
      <c r="YA71" s="31"/>
      <c r="YB71" s="31"/>
      <c r="YC71" s="31"/>
      <c r="YD71" s="31"/>
      <c r="YE71" s="31"/>
      <c r="YF71" s="31"/>
      <c r="YG71" s="31"/>
      <c r="YH71" s="31"/>
      <c r="YI71" s="31"/>
      <c r="YJ71" s="31"/>
      <c r="YK71" s="31"/>
      <c r="YL71" s="31"/>
    </row>
    <row r="72" spans="1:662" s="5" customFormat="1" x14ac:dyDescent="0.25">
      <c r="A72" s="16"/>
      <c r="B72" s="16"/>
      <c r="C72" s="18">
        <v>4270</v>
      </c>
      <c r="D72" s="18" t="s">
        <v>21</v>
      </c>
      <c r="E72" s="3">
        <v>33600</v>
      </c>
      <c r="F72" s="3">
        <v>33513.199999999997</v>
      </c>
      <c r="G72" s="15">
        <f t="shared" si="1"/>
        <v>99.74166666666666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31"/>
      <c r="IX72" s="31"/>
      <c r="IY72" s="31"/>
      <c r="IZ72" s="31"/>
      <c r="JA72" s="31"/>
      <c r="JB72" s="31"/>
      <c r="JC72" s="31"/>
      <c r="JD72" s="31"/>
      <c r="JE72" s="31"/>
      <c r="JF72" s="31"/>
      <c r="JG72" s="31"/>
      <c r="JH72" s="31"/>
      <c r="JI72" s="31"/>
      <c r="JJ72" s="31"/>
      <c r="JK72" s="31"/>
      <c r="JL72" s="31"/>
      <c r="JM72" s="31"/>
      <c r="JN72" s="31"/>
      <c r="JO72" s="31"/>
      <c r="JP72" s="31"/>
      <c r="JQ72" s="31"/>
      <c r="JR72" s="31"/>
      <c r="JS72" s="31"/>
      <c r="JT72" s="31"/>
      <c r="JU72" s="31"/>
      <c r="JV72" s="31"/>
      <c r="JW72" s="31"/>
      <c r="JX72" s="31"/>
      <c r="JY72" s="31"/>
      <c r="JZ72" s="31"/>
      <c r="KA72" s="31"/>
      <c r="KB72" s="31"/>
      <c r="KC72" s="31"/>
      <c r="KD72" s="31"/>
      <c r="KE72" s="31"/>
      <c r="KF72" s="31"/>
      <c r="KG72" s="31"/>
      <c r="KH72" s="31"/>
      <c r="KI72" s="31"/>
      <c r="KJ72" s="31"/>
      <c r="KK72" s="31"/>
      <c r="KL72" s="31"/>
      <c r="KM72" s="31"/>
      <c r="KN72" s="31"/>
      <c r="KO72" s="31"/>
      <c r="KP72" s="31"/>
      <c r="KQ72" s="31"/>
      <c r="KR72" s="31"/>
      <c r="KS72" s="31"/>
      <c r="KT72" s="31"/>
      <c r="KU72" s="31"/>
      <c r="KV72" s="31"/>
      <c r="KW72" s="31"/>
      <c r="KX72" s="31"/>
      <c r="KY72" s="31"/>
      <c r="KZ72" s="31"/>
      <c r="LA72" s="31"/>
      <c r="LB72" s="31"/>
      <c r="LC72" s="31"/>
      <c r="LD72" s="31"/>
      <c r="LE72" s="31"/>
      <c r="LF72" s="31"/>
      <c r="LG72" s="31"/>
      <c r="LH72" s="31"/>
      <c r="LI72" s="31"/>
      <c r="LJ72" s="31"/>
      <c r="LK72" s="31"/>
      <c r="LL72" s="31"/>
      <c r="LM72" s="31"/>
      <c r="LN72" s="31"/>
      <c r="LO72" s="31"/>
      <c r="LP72" s="31"/>
      <c r="LQ72" s="31"/>
      <c r="LR72" s="31"/>
      <c r="LS72" s="31"/>
      <c r="LT72" s="31"/>
      <c r="LU72" s="31"/>
      <c r="LV72" s="31"/>
      <c r="LW72" s="31"/>
      <c r="LX72" s="31"/>
      <c r="LY72" s="31"/>
      <c r="LZ72" s="31"/>
      <c r="MA72" s="31"/>
      <c r="MB72" s="31"/>
      <c r="MC72" s="31"/>
      <c r="MD72" s="31"/>
      <c r="ME72" s="31"/>
      <c r="MF72" s="31"/>
      <c r="MG72" s="31"/>
      <c r="MH72" s="31"/>
      <c r="MI72" s="31"/>
      <c r="MJ72" s="31"/>
      <c r="MK72" s="31"/>
      <c r="ML72" s="31"/>
      <c r="MM72" s="31"/>
      <c r="MN72" s="31"/>
      <c r="MO72" s="31"/>
      <c r="MP72" s="31"/>
      <c r="MQ72" s="31"/>
      <c r="MR72" s="31"/>
      <c r="MS72" s="31"/>
      <c r="MT72" s="31"/>
      <c r="MU72" s="31"/>
      <c r="MV72" s="31"/>
      <c r="MW72" s="31"/>
      <c r="MX72" s="31"/>
      <c r="MY72" s="31"/>
      <c r="MZ72" s="31"/>
      <c r="NA72" s="31"/>
      <c r="NB72" s="31"/>
      <c r="NC72" s="31"/>
      <c r="ND72" s="31"/>
      <c r="NE72" s="31"/>
      <c r="NF72" s="31"/>
      <c r="NG72" s="31"/>
      <c r="NH72" s="31"/>
      <c r="NI72" s="31"/>
      <c r="NJ72" s="31"/>
      <c r="NK72" s="31"/>
      <c r="NL72" s="31"/>
      <c r="NM72" s="31"/>
      <c r="NN72" s="31"/>
      <c r="NO72" s="31"/>
      <c r="NP72" s="31"/>
      <c r="NQ72" s="31"/>
      <c r="NR72" s="31"/>
      <c r="NS72" s="31"/>
      <c r="NT72" s="31"/>
      <c r="NU72" s="31"/>
      <c r="NV72" s="31"/>
      <c r="NW72" s="31"/>
      <c r="NX72" s="31"/>
      <c r="NY72" s="31"/>
      <c r="NZ72" s="31"/>
      <c r="OA72" s="31"/>
      <c r="OB72" s="31"/>
      <c r="OC72" s="31"/>
      <c r="OD72" s="31"/>
      <c r="OE72" s="31"/>
      <c r="OF72" s="31"/>
      <c r="OG72" s="31"/>
      <c r="OH72" s="31"/>
      <c r="OI72" s="31"/>
      <c r="OJ72" s="31"/>
      <c r="OK72" s="31"/>
      <c r="OL72" s="31"/>
      <c r="OM72" s="31"/>
      <c r="ON72" s="31"/>
      <c r="OO72" s="31"/>
      <c r="OP72" s="31"/>
      <c r="OQ72" s="31"/>
      <c r="OR72" s="31"/>
      <c r="OS72" s="31"/>
      <c r="OT72" s="31"/>
      <c r="OU72" s="31"/>
      <c r="OV72" s="31"/>
      <c r="OW72" s="31"/>
      <c r="OX72" s="31"/>
      <c r="OY72" s="31"/>
      <c r="OZ72" s="31"/>
      <c r="PA72" s="31"/>
      <c r="PB72" s="31"/>
      <c r="PC72" s="31"/>
      <c r="PD72" s="31"/>
      <c r="PE72" s="31"/>
      <c r="PF72" s="31"/>
      <c r="PG72" s="31"/>
      <c r="PH72" s="31"/>
      <c r="PI72" s="31"/>
      <c r="PJ72" s="31"/>
      <c r="PK72" s="31"/>
      <c r="PL72" s="31"/>
      <c r="PM72" s="31"/>
      <c r="PN72" s="31"/>
      <c r="PO72" s="31"/>
      <c r="PP72" s="31"/>
      <c r="PQ72" s="31"/>
      <c r="PR72" s="31"/>
      <c r="PS72" s="31"/>
      <c r="PT72" s="31"/>
      <c r="PU72" s="31"/>
      <c r="PV72" s="31"/>
      <c r="PW72" s="31"/>
      <c r="PX72" s="31"/>
      <c r="PY72" s="31"/>
      <c r="PZ72" s="31"/>
      <c r="QA72" s="31"/>
      <c r="QB72" s="31"/>
      <c r="QC72" s="31"/>
      <c r="QD72" s="31"/>
      <c r="QE72" s="31"/>
      <c r="QF72" s="31"/>
      <c r="QG72" s="31"/>
      <c r="QH72" s="31"/>
      <c r="QI72" s="31"/>
      <c r="QJ72" s="31"/>
      <c r="QK72" s="31"/>
      <c r="QL72" s="31"/>
      <c r="QM72" s="31"/>
      <c r="QN72" s="31"/>
      <c r="QO72" s="31"/>
      <c r="QP72" s="31"/>
      <c r="QQ72" s="31"/>
      <c r="QR72" s="31"/>
      <c r="QS72" s="31"/>
      <c r="QT72" s="31"/>
      <c r="QU72" s="31"/>
      <c r="QV72" s="31"/>
      <c r="QW72" s="31"/>
      <c r="QX72" s="31"/>
      <c r="QY72" s="31"/>
      <c r="QZ72" s="31"/>
      <c r="RA72" s="31"/>
      <c r="RB72" s="31"/>
      <c r="RC72" s="31"/>
      <c r="RD72" s="31"/>
      <c r="RE72" s="31"/>
      <c r="RF72" s="31"/>
      <c r="RG72" s="31"/>
      <c r="RH72" s="31"/>
      <c r="RI72" s="31"/>
      <c r="RJ72" s="31"/>
      <c r="RK72" s="31"/>
      <c r="RL72" s="31"/>
      <c r="RM72" s="31"/>
      <c r="RN72" s="31"/>
      <c r="RO72" s="31"/>
      <c r="RP72" s="31"/>
      <c r="RQ72" s="31"/>
      <c r="RR72" s="31"/>
      <c r="RS72" s="31"/>
      <c r="RT72" s="31"/>
      <c r="RU72" s="31"/>
      <c r="RV72" s="31"/>
      <c r="RW72" s="31"/>
      <c r="RX72" s="31"/>
      <c r="RY72" s="31"/>
      <c r="RZ72" s="31"/>
      <c r="SA72" s="31"/>
      <c r="SB72" s="31"/>
      <c r="SC72" s="31"/>
      <c r="SD72" s="31"/>
      <c r="SE72" s="31"/>
      <c r="SF72" s="31"/>
      <c r="SG72" s="31"/>
      <c r="SH72" s="31"/>
      <c r="SI72" s="31"/>
      <c r="SJ72" s="31"/>
      <c r="SK72" s="31"/>
      <c r="SL72" s="31"/>
      <c r="SM72" s="31"/>
      <c r="SN72" s="31"/>
      <c r="SO72" s="31"/>
      <c r="SP72" s="31"/>
      <c r="SQ72" s="31"/>
      <c r="SR72" s="31"/>
      <c r="SS72" s="31"/>
      <c r="ST72" s="31"/>
      <c r="SU72" s="31"/>
      <c r="SV72" s="31"/>
      <c r="SW72" s="31"/>
      <c r="SX72" s="31"/>
      <c r="SY72" s="31"/>
      <c r="SZ72" s="31"/>
      <c r="TA72" s="31"/>
      <c r="TB72" s="31"/>
      <c r="TC72" s="31"/>
      <c r="TD72" s="31"/>
      <c r="TE72" s="31"/>
      <c r="TF72" s="31"/>
      <c r="TG72" s="31"/>
      <c r="TH72" s="31"/>
      <c r="TI72" s="31"/>
      <c r="TJ72" s="31"/>
      <c r="TK72" s="31"/>
      <c r="TL72" s="31"/>
      <c r="TM72" s="31"/>
      <c r="TN72" s="31"/>
      <c r="TO72" s="31"/>
      <c r="TP72" s="31"/>
      <c r="TQ72" s="31"/>
      <c r="TR72" s="31"/>
      <c r="TS72" s="31"/>
      <c r="TT72" s="31"/>
      <c r="TU72" s="31"/>
      <c r="TV72" s="31"/>
      <c r="TW72" s="31"/>
      <c r="TX72" s="31"/>
      <c r="TY72" s="31"/>
      <c r="TZ72" s="31"/>
      <c r="UA72" s="31"/>
      <c r="UB72" s="31"/>
      <c r="UC72" s="31"/>
      <c r="UD72" s="31"/>
      <c r="UE72" s="31"/>
      <c r="UF72" s="31"/>
      <c r="UG72" s="31"/>
      <c r="UH72" s="31"/>
      <c r="UI72" s="31"/>
      <c r="UJ72" s="31"/>
      <c r="UK72" s="31"/>
      <c r="UL72" s="31"/>
      <c r="UM72" s="31"/>
      <c r="UN72" s="31"/>
      <c r="UO72" s="31"/>
      <c r="UP72" s="31"/>
      <c r="UQ72" s="31"/>
      <c r="UR72" s="31"/>
      <c r="US72" s="31"/>
      <c r="UT72" s="31"/>
      <c r="UU72" s="31"/>
      <c r="UV72" s="31"/>
      <c r="UW72" s="31"/>
      <c r="UX72" s="31"/>
      <c r="UY72" s="31"/>
      <c r="UZ72" s="31"/>
      <c r="VA72" s="31"/>
      <c r="VB72" s="31"/>
      <c r="VC72" s="31"/>
      <c r="VD72" s="31"/>
      <c r="VE72" s="31"/>
      <c r="VF72" s="31"/>
      <c r="VG72" s="31"/>
      <c r="VH72" s="31"/>
      <c r="VI72" s="31"/>
      <c r="VJ72" s="31"/>
      <c r="VK72" s="31"/>
      <c r="VL72" s="31"/>
      <c r="VM72" s="31"/>
      <c r="VN72" s="31"/>
      <c r="VO72" s="31"/>
      <c r="VP72" s="31"/>
      <c r="VQ72" s="31"/>
      <c r="VR72" s="31"/>
      <c r="VS72" s="31"/>
      <c r="VT72" s="31"/>
      <c r="VU72" s="31"/>
      <c r="VV72" s="31"/>
      <c r="VW72" s="31"/>
      <c r="VX72" s="31"/>
      <c r="VY72" s="31"/>
      <c r="VZ72" s="31"/>
      <c r="WA72" s="31"/>
      <c r="WB72" s="31"/>
      <c r="WC72" s="31"/>
      <c r="WD72" s="31"/>
      <c r="WE72" s="31"/>
      <c r="WF72" s="31"/>
      <c r="WG72" s="31"/>
      <c r="WH72" s="31"/>
      <c r="WI72" s="31"/>
      <c r="WJ72" s="31"/>
      <c r="WK72" s="31"/>
      <c r="WL72" s="31"/>
      <c r="WM72" s="31"/>
      <c r="WN72" s="31"/>
      <c r="WO72" s="31"/>
      <c r="WP72" s="31"/>
      <c r="WQ72" s="31"/>
      <c r="WR72" s="31"/>
      <c r="WS72" s="31"/>
      <c r="WT72" s="31"/>
      <c r="WU72" s="31"/>
      <c r="WV72" s="31"/>
      <c r="WW72" s="31"/>
      <c r="WX72" s="31"/>
      <c r="WY72" s="31"/>
      <c r="WZ72" s="31"/>
      <c r="XA72" s="31"/>
      <c r="XB72" s="31"/>
      <c r="XC72" s="31"/>
      <c r="XD72" s="31"/>
      <c r="XE72" s="31"/>
      <c r="XF72" s="31"/>
      <c r="XG72" s="31"/>
      <c r="XH72" s="31"/>
      <c r="XI72" s="31"/>
      <c r="XJ72" s="31"/>
      <c r="XK72" s="31"/>
      <c r="XL72" s="31"/>
      <c r="XM72" s="31"/>
      <c r="XN72" s="31"/>
      <c r="XO72" s="31"/>
      <c r="XP72" s="31"/>
      <c r="XQ72" s="31"/>
      <c r="XR72" s="31"/>
      <c r="XS72" s="31"/>
      <c r="XT72" s="31"/>
      <c r="XU72" s="31"/>
      <c r="XV72" s="31"/>
      <c r="XW72" s="31"/>
      <c r="XX72" s="31"/>
      <c r="XY72" s="31"/>
      <c r="XZ72" s="31"/>
      <c r="YA72" s="31"/>
      <c r="YB72" s="31"/>
      <c r="YC72" s="31"/>
      <c r="YD72" s="31"/>
      <c r="YE72" s="31"/>
      <c r="YF72" s="31"/>
      <c r="YG72" s="31"/>
      <c r="YH72" s="31"/>
      <c r="YI72" s="31"/>
      <c r="YJ72" s="31"/>
      <c r="YK72" s="31"/>
      <c r="YL72" s="31"/>
    </row>
    <row r="73" spans="1:662" s="5" customFormat="1" x14ac:dyDescent="0.25">
      <c r="A73" s="16"/>
      <c r="B73" s="16"/>
      <c r="C73" s="18">
        <v>4280</v>
      </c>
      <c r="D73" s="18" t="s">
        <v>43</v>
      </c>
      <c r="E73" s="3">
        <v>850</v>
      </c>
      <c r="F73" s="3">
        <v>850</v>
      </c>
      <c r="G73" s="15">
        <f t="shared" si="1"/>
        <v>100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  <c r="IX73" s="31"/>
      <c r="IY73" s="31"/>
      <c r="IZ73" s="31"/>
      <c r="JA73" s="31"/>
      <c r="JB73" s="31"/>
      <c r="JC73" s="31"/>
      <c r="JD73" s="31"/>
      <c r="JE73" s="31"/>
      <c r="JF73" s="31"/>
      <c r="JG73" s="31"/>
      <c r="JH73" s="31"/>
      <c r="JI73" s="31"/>
      <c r="JJ73" s="31"/>
      <c r="JK73" s="31"/>
      <c r="JL73" s="31"/>
      <c r="JM73" s="31"/>
      <c r="JN73" s="31"/>
      <c r="JO73" s="31"/>
      <c r="JP73" s="31"/>
      <c r="JQ73" s="31"/>
      <c r="JR73" s="31"/>
      <c r="JS73" s="31"/>
      <c r="JT73" s="31"/>
      <c r="JU73" s="31"/>
      <c r="JV73" s="31"/>
      <c r="JW73" s="31"/>
      <c r="JX73" s="31"/>
      <c r="JY73" s="31"/>
      <c r="JZ73" s="31"/>
      <c r="KA73" s="31"/>
      <c r="KB73" s="31"/>
      <c r="KC73" s="31"/>
      <c r="KD73" s="31"/>
      <c r="KE73" s="31"/>
      <c r="KF73" s="31"/>
      <c r="KG73" s="31"/>
      <c r="KH73" s="31"/>
      <c r="KI73" s="31"/>
      <c r="KJ73" s="31"/>
      <c r="KK73" s="31"/>
      <c r="KL73" s="31"/>
      <c r="KM73" s="31"/>
      <c r="KN73" s="31"/>
      <c r="KO73" s="31"/>
      <c r="KP73" s="31"/>
      <c r="KQ73" s="31"/>
      <c r="KR73" s="31"/>
      <c r="KS73" s="31"/>
      <c r="KT73" s="31"/>
      <c r="KU73" s="31"/>
      <c r="KV73" s="31"/>
      <c r="KW73" s="31"/>
      <c r="KX73" s="31"/>
      <c r="KY73" s="31"/>
      <c r="KZ73" s="31"/>
      <c r="LA73" s="31"/>
      <c r="LB73" s="31"/>
      <c r="LC73" s="31"/>
      <c r="LD73" s="31"/>
      <c r="LE73" s="31"/>
      <c r="LF73" s="31"/>
      <c r="LG73" s="31"/>
      <c r="LH73" s="31"/>
      <c r="LI73" s="31"/>
      <c r="LJ73" s="31"/>
      <c r="LK73" s="31"/>
      <c r="LL73" s="31"/>
      <c r="LM73" s="31"/>
      <c r="LN73" s="31"/>
      <c r="LO73" s="31"/>
      <c r="LP73" s="31"/>
      <c r="LQ73" s="31"/>
      <c r="LR73" s="31"/>
      <c r="LS73" s="31"/>
      <c r="LT73" s="31"/>
      <c r="LU73" s="31"/>
      <c r="LV73" s="31"/>
      <c r="LW73" s="31"/>
      <c r="LX73" s="31"/>
      <c r="LY73" s="31"/>
      <c r="LZ73" s="31"/>
      <c r="MA73" s="31"/>
      <c r="MB73" s="31"/>
      <c r="MC73" s="31"/>
      <c r="MD73" s="31"/>
      <c r="ME73" s="31"/>
      <c r="MF73" s="31"/>
      <c r="MG73" s="31"/>
      <c r="MH73" s="31"/>
      <c r="MI73" s="31"/>
      <c r="MJ73" s="31"/>
      <c r="MK73" s="31"/>
      <c r="ML73" s="31"/>
      <c r="MM73" s="31"/>
      <c r="MN73" s="31"/>
      <c r="MO73" s="31"/>
      <c r="MP73" s="31"/>
      <c r="MQ73" s="31"/>
      <c r="MR73" s="31"/>
      <c r="MS73" s="31"/>
      <c r="MT73" s="31"/>
      <c r="MU73" s="31"/>
      <c r="MV73" s="31"/>
      <c r="MW73" s="31"/>
      <c r="MX73" s="31"/>
      <c r="MY73" s="31"/>
      <c r="MZ73" s="31"/>
      <c r="NA73" s="31"/>
      <c r="NB73" s="31"/>
      <c r="NC73" s="31"/>
      <c r="ND73" s="31"/>
      <c r="NE73" s="31"/>
      <c r="NF73" s="31"/>
      <c r="NG73" s="31"/>
      <c r="NH73" s="31"/>
      <c r="NI73" s="31"/>
      <c r="NJ73" s="31"/>
      <c r="NK73" s="31"/>
      <c r="NL73" s="31"/>
      <c r="NM73" s="31"/>
      <c r="NN73" s="31"/>
      <c r="NO73" s="31"/>
      <c r="NP73" s="31"/>
      <c r="NQ73" s="31"/>
      <c r="NR73" s="31"/>
      <c r="NS73" s="31"/>
      <c r="NT73" s="31"/>
      <c r="NU73" s="31"/>
      <c r="NV73" s="31"/>
      <c r="NW73" s="31"/>
      <c r="NX73" s="31"/>
      <c r="NY73" s="31"/>
      <c r="NZ73" s="31"/>
      <c r="OA73" s="31"/>
      <c r="OB73" s="31"/>
      <c r="OC73" s="31"/>
      <c r="OD73" s="31"/>
      <c r="OE73" s="31"/>
      <c r="OF73" s="31"/>
      <c r="OG73" s="31"/>
      <c r="OH73" s="31"/>
      <c r="OI73" s="31"/>
      <c r="OJ73" s="31"/>
      <c r="OK73" s="31"/>
      <c r="OL73" s="31"/>
      <c r="OM73" s="31"/>
      <c r="ON73" s="31"/>
      <c r="OO73" s="31"/>
      <c r="OP73" s="31"/>
      <c r="OQ73" s="31"/>
      <c r="OR73" s="31"/>
      <c r="OS73" s="31"/>
      <c r="OT73" s="31"/>
      <c r="OU73" s="31"/>
      <c r="OV73" s="31"/>
      <c r="OW73" s="31"/>
      <c r="OX73" s="31"/>
      <c r="OY73" s="31"/>
      <c r="OZ73" s="31"/>
      <c r="PA73" s="31"/>
      <c r="PB73" s="31"/>
      <c r="PC73" s="31"/>
      <c r="PD73" s="31"/>
      <c r="PE73" s="31"/>
      <c r="PF73" s="31"/>
      <c r="PG73" s="31"/>
      <c r="PH73" s="31"/>
      <c r="PI73" s="31"/>
      <c r="PJ73" s="31"/>
      <c r="PK73" s="31"/>
      <c r="PL73" s="31"/>
      <c r="PM73" s="31"/>
      <c r="PN73" s="31"/>
      <c r="PO73" s="31"/>
      <c r="PP73" s="31"/>
      <c r="PQ73" s="31"/>
      <c r="PR73" s="31"/>
      <c r="PS73" s="31"/>
      <c r="PT73" s="31"/>
      <c r="PU73" s="31"/>
      <c r="PV73" s="31"/>
      <c r="PW73" s="31"/>
      <c r="PX73" s="31"/>
      <c r="PY73" s="31"/>
      <c r="PZ73" s="31"/>
      <c r="QA73" s="31"/>
      <c r="QB73" s="31"/>
      <c r="QC73" s="31"/>
      <c r="QD73" s="31"/>
      <c r="QE73" s="31"/>
      <c r="QF73" s="31"/>
      <c r="QG73" s="31"/>
      <c r="QH73" s="31"/>
      <c r="QI73" s="31"/>
      <c r="QJ73" s="31"/>
      <c r="QK73" s="31"/>
      <c r="QL73" s="31"/>
      <c r="QM73" s="31"/>
      <c r="QN73" s="31"/>
      <c r="QO73" s="31"/>
      <c r="QP73" s="31"/>
      <c r="QQ73" s="31"/>
      <c r="QR73" s="31"/>
      <c r="QS73" s="31"/>
      <c r="QT73" s="31"/>
      <c r="QU73" s="31"/>
      <c r="QV73" s="31"/>
      <c r="QW73" s="31"/>
      <c r="QX73" s="31"/>
      <c r="QY73" s="31"/>
      <c r="QZ73" s="31"/>
      <c r="RA73" s="31"/>
      <c r="RB73" s="31"/>
      <c r="RC73" s="31"/>
      <c r="RD73" s="31"/>
      <c r="RE73" s="31"/>
      <c r="RF73" s="31"/>
      <c r="RG73" s="31"/>
      <c r="RH73" s="31"/>
      <c r="RI73" s="31"/>
      <c r="RJ73" s="31"/>
      <c r="RK73" s="31"/>
      <c r="RL73" s="31"/>
      <c r="RM73" s="31"/>
      <c r="RN73" s="31"/>
      <c r="RO73" s="31"/>
      <c r="RP73" s="31"/>
      <c r="RQ73" s="31"/>
      <c r="RR73" s="31"/>
      <c r="RS73" s="31"/>
      <c r="RT73" s="31"/>
      <c r="RU73" s="31"/>
      <c r="RV73" s="31"/>
      <c r="RW73" s="31"/>
      <c r="RX73" s="31"/>
      <c r="RY73" s="31"/>
      <c r="RZ73" s="31"/>
      <c r="SA73" s="31"/>
      <c r="SB73" s="31"/>
      <c r="SC73" s="31"/>
      <c r="SD73" s="31"/>
      <c r="SE73" s="31"/>
      <c r="SF73" s="31"/>
      <c r="SG73" s="31"/>
      <c r="SH73" s="31"/>
      <c r="SI73" s="31"/>
      <c r="SJ73" s="31"/>
      <c r="SK73" s="31"/>
      <c r="SL73" s="31"/>
      <c r="SM73" s="31"/>
      <c r="SN73" s="31"/>
      <c r="SO73" s="31"/>
      <c r="SP73" s="31"/>
      <c r="SQ73" s="31"/>
      <c r="SR73" s="31"/>
      <c r="SS73" s="31"/>
      <c r="ST73" s="31"/>
      <c r="SU73" s="31"/>
      <c r="SV73" s="31"/>
      <c r="SW73" s="31"/>
      <c r="SX73" s="31"/>
      <c r="SY73" s="31"/>
      <c r="SZ73" s="31"/>
      <c r="TA73" s="31"/>
      <c r="TB73" s="31"/>
      <c r="TC73" s="31"/>
      <c r="TD73" s="31"/>
      <c r="TE73" s="31"/>
      <c r="TF73" s="31"/>
      <c r="TG73" s="31"/>
      <c r="TH73" s="31"/>
      <c r="TI73" s="31"/>
      <c r="TJ73" s="31"/>
      <c r="TK73" s="31"/>
      <c r="TL73" s="31"/>
      <c r="TM73" s="31"/>
      <c r="TN73" s="31"/>
      <c r="TO73" s="31"/>
      <c r="TP73" s="31"/>
      <c r="TQ73" s="31"/>
      <c r="TR73" s="31"/>
      <c r="TS73" s="31"/>
      <c r="TT73" s="31"/>
      <c r="TU73" s="31"/>
      <c r="TV73" s="31"/>
      <c r="TW73" s="31"/>
      <c r="TX73" s="31"/>
      <c r="TY73" s="31"/>
      <c r="TZ73" s="31"/>
      <c r="UA73" s="31"/>
      <c r="UB73" s="31"/>
      <c r="UC73" s="31"/>
      <c r="UD73" s="31"/>
      <c r="UE73" s="31"/>
      <c r="UF73" s="31"/>
      <c r="UG73" s="31"/>
      <c r="UH73" s="31"/>
      <c r="UI73" s="31"/>
      <c r="UJ73" s="31"/>
      <c r="UK73" s="31"/>
      <c r="UL73" s="31"/>
      <c r="UM73" s="31"/>
      <c r="UN73" s="31"/>
      <c r="UO73" s="31"/>
      <c r="UP73" s="31"/>
      <c r="UQ73" s="31"/>
      <c r="UR73" s="31"/>
      <c r="US73" s="31"/>
      <c r="UT73" s="31"/>
      <c r="UU73" s="31"/>
      <c r="UV73" s="31"/>
      <c r="UW73" s="31"/>
      <c r="UX73" s="31"/>
      <c r="UY73" s="31"/>
      <c r="UZ73" s="31"/>
      <c r="VA73" s="31"/>
      <c r="VB73" s="31"/>
      <c r="VC73" s="31"/>
      <c r="VD73" s="31"/>
      <c r="VE73" s="31"/>
      <c r="VF73" s="31"/>
      <c r="VG73" s="31"/>
      <c r="VH73" s="31"/>
      <c r="VI73" s="31"/>
      <c r="VJ73" s="31"/>
      <c r="VK73" s="31"/>
      <c r="VL73" s="31"/>
      <c r="VM73" s="31"/>
      <c r="VN73" s="31"/>
      <c r="VO73" s="31"/>
      <c r="VP73" s="31"/>
      <c r="VQ73" s="31"/>
      <c r="VR73" s="31"/>
      <c r="VS73" s="31"/>
      <c r="VT73" s="31"/>
      <c r="VU73" s="31"/>
      <c r="VV73" s="31"/>
      <c r="VW73" s="31"/>
      <c r="VX73" s="31"/>
      <c r="VY73" s="31"/>
      <c r="VZ73" s="31"/>
      <c r="WA73" s="31"/>
      <c r="WB73" s="31"/>
      <c r="WC73" s="31"/>
      <c r="WD73" s="31"/>
      <c r="WE73" s="31"/>
      <c r="WF73" s="31"/>
      <c r="WG73" s="31"/>
      <c r="WH73" s="31"/>
      <c r="WI73" s="31"/>
      <c r="WJ73" s="31"/>
      <c r="WK73" s="31"/>
      <c r="WL73" s="31"/>
      <c r="WM73" s="31"/>
      <c r="WN73" s="31"/>
      <c r="WO73" s="31"/>
      <c r="WP73" s="31"/>
      <c r="WQ73" s="31"/>
      <c r="WR73" s="31"/>
      <c r="WS73" s="31"/>
      <c r="WT73" s="31"/>
      <c r="WU73" s="31"/>
      <c r="WV73" s="31"/>
      <c r="WW73" s="31"/>
      <c r="WX73" s="31"/>
      <c r="WY73" s="31"/>
      <c r="WZ73" s="31"/>
      <c r="XA73" s="31"/>
      <c r="XB73" s="31"/>
      <c r="XC73" s="31"/>
      <c r="XD73" s="31"/>
      <c r="XE73" s="31"/>
      <c r="XF73" s="31"/>
      <c r="XG73" s="31"/>
      <c r="XH73" s="31"/>
      <c r="XI73" s="31"/>
      <c r="XJ73" s="31"/>
      <c r="XK73" s="31"/>
      <c r="XL73" s="31"/>
      <c r="XM73" s="31"/>
      <c r="XN73" s="31"/>
      <c r="XO73" s="31"/>
      <c r="XP73" s="31"/>
      <c r="XQ73" s="31"/>
      <c r="XR73" s="31"/>
      <c r="XS73" s="31"/>
      <c r="XT73" s="31"/>
      <c r="XU73" s="31"/>
      <c r="XV73" s="31"/>
      <c r="XW73" s="31"/>
      <c r="XX73" s="31"/>
      <c r="XY73" s="31"/>
      <c r="XZ73" s="31"/>
      <c r="YA73" s="31"/>
      <c r="YB73" s="31"/>
      <c r="YC73" s="31"/>
      <c r="YD73" s="31"/>
      <c r="YE73" s="31"/>
      <c r="YF73" s="31"/>
      <c r="YG73" s="31"/>
      <c r="YH73" s="31"/>
      <c r="YI73" s="31"/>
      <c r="YJ73" s="31"/>
      <c r="YK73" s="31"/>
      <c r="YL73" s="31"/>
    </row>
    <row r="74" spans="1:662" s="5" customFormat="1" x14ac:dyDescent="0.25">
      <c r="A74" s="16"/>
      <c r="B74" s="16"/>
      <c r="C74" s="18">
        <v>4300</v>
      </c>
      <c r="D74" s="18" t="s">
        <v>10</v>
      </c>
      <c r="E74" s="3">
        <v>83394</v>
      </c>
      <c r="F74" s="3">
        <v>76276.62</v>
      </c>
      <c r="G74" s="15">
        <f t="shared" si="1"/>
        <v>91.465357219943883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  <c r="IX74" s="31"/>
      <c r="IY74" s="31"/>
      <c r="IZ74" s="31"/>
      <c r="JA74" s="31"/>
      <c r="JB74" s="31"/>
      <c r="JC74" s="31"/>
      <c r="JD74" s="31"/>
      <c r="JE74" s="31"/>
      <c r="JF74" s="31"/>
      <c r="JG74" s="31"/>
      <c r="JH74" s="31"/>
      <c r="JI74" s="31"/>
      <c r="JJ74" s="31"/>
      <c r="JK74" s="31"/>
      <c r="JL74" s="31"/>
      <c r="JM74" s="31"/>
      <c r="JN74" s="31"/>
      <c r="JO74" s="31"/>
      <c r="JP74" s="31"/>
      <c r="JQ74" s="31"/>
      <c r="JR74" s="31"/>
      <c r="JS74" s="31"/>
      <c r="JT74" s="31"/>
      <c r="JU74" s="31"/>
      <c r="JV74" s="31"/>
      <c r="JW74" s="31"/>
      <c r="JX74" s="31"/>
      <c r="JY74" s="31"/>
      <c r="JZ74" s="31"/>
      <c r="KA74" s="31"/>
      <c r="KB74" s="31"/>
      <c r="KC74" s="31"/>
      <c r="KD74" s="31"/>
      <c r="KE74" s="31"/>
      <c r="KF74" s="31"/>
      <c r="KG74" s="31"/>
      <c r="KH74" s="31"/>
      <c r="KI74" s="31"/>
      <c r="KJ74" s="31"/>
      <c r="KK74" s="31"/>
      <c r="KL74" s="31"/>
      <c r="KM74" s="31"/>
      <c r="KN74" s="31"/>
      <c r="KO74" s="31"/>
      <c r="KP74" s="31"/>
      <c r="KQ74" s="31"/>
      <c r="KR74" s="31"/>
      <c r="KS74" s="31"/>
      <c r="KT74" s="31"/>
      <c r="KU74" s="31"/>
      <c r="KV74" s="31"/>
      <c r="KW74" s="31"/>
      <c r="KX74" s="31"/>
      <c r="KY74" s="31"/>
      <c r="KZ74" s="31"/>
      <c r="LA74" s="31"/>
      <c r="LB74" s="31"/>
      <c r="LC74" s="31"/>
      <c r="LD74" s="31"/>
      <c r="LE74" s="31"/>
      <c r="LF74" s="31"/>
      <c r="LG74" s="31"/>
      <c r="LH74" s="31"/>
      <c r="LI74" s="31"/>
      <c r="LJ74" s="31"/>
      <c r="LK74" s="31"/>
      <c r="LL74" s="31"/>
      <c r="LM74" s="31"/>
      <c r="LN74" s="31"/>
      <c r="LO74" s="31"/>
      <c r="LP74" s="31"/>
      <c r="LQ74" s="31"/>
      <c r="LR74" s="31"/>
      <c r="LS74" s="31"/>
      <c r="LT74" s="31"/>
      <c r="LU74" s="31"/>
      <c r="LV74" s="31"/>
      <c r="LW74" s="31"/>
      <c r="LX74" s="31"/>
      <c r="LY74" s="31"/>
      <c r="LZ74" s="31"/>
      <c r="MA74" s="31"/>
      <c r="MB74" s="31"/>
      <c r="MC74" s="31"/>
      <c r="MD74" s="31"/>
      <c r="ME74" s="31"/>
      <c r="MF74" s="31"/>
      <c r="MG74" s="31"/>
      <c r="MH74" s="31"/>
      <c r="MI74" s="31"/>
      <c r="MJ74" s="31"/>
      <c r="MK74" s="31"/>
      <c r="ML74" s="31"/>
      <c r="MM74" s="31"/>
      <c r="MN74" s="31"/>
      <c r="MO74" s="31"/>
      <c r="MP74" s="31"/>
      <c r="MQ74" s="31"/>
      <c r="MR74" s="31"/>
      <c r="MS74" s="31"/>
      <c r="MT74" s="31"/>
      <c r="MU74" s="31"/>
      <c r="MV74" s="31"/>
      <c r="MW74" s="31"/>
      <c r="MX74" s="31"/>
      <c r="MY74" s="31"/>
      <c r="MZ74" s="31"/>
      <c r="NA74" s="31"/>
      <c r="NB74" s="31"/>
      <c r="NC74" s="31"/>
      <c r="ND74" s="31"/>
      <c r="NE74" s="31"/>
      <c r="NF74" s="31"/>
      <c r="NG74" s="31"/>
      <c r="NH74" s="31"/>
      <c r="NI74" s="31"/>
      <c r="NJ74" s="31"/>
      <c r="NK74" s="31"/>
      <c r="NL74" s="31"/>
      <c r="NM74" s="31"/>
      <c r="NN74" s="31"/>
      <c r="NO74" s="31"/>
      <c r="NP74" s="31"/>
      <c r="NQ74" s="31"/>
      <c r="NR74" s="31"/>
      <c r="NS74" s="31"/>
      <c r="NT74" s="31"/>
      <c r="NU74" s="31"/>
      <c r="NV74" s="31"/>
      <c r="NW74" s="31"/>
      <c r="NX74" s="31"/>
      <c r="NY74" s="31"/>
      <c r="NZ74" s="31"/>
      <c r="OA74" s="31"/>
      <c r="OB74" s="31"/>
      <c r="OC74" s="31"/>
      <c r="OD74" s="31"/>
      <c r="OE74" s="31"/>
      <c r="OF74" s="31"/>
      <c r="OG74" s="31"/>
      <c r="OH74" s="31"/>
      <c r="OI74" s="31"/>
      <c r="OJ74" s="31"/>
      <c r="OK74" s="31"/>
      <c r="OL74" s="31"/>
      <c r="OM74" s="31"/>
      <c r="ON74" s="31"/>
      <c r="OO74" s="31"/>
      <c r="OP74" s="31"/>
      <c r="OQ74" s="31"/>
      <c r="OR74" s="31"/>
      <c r="OS74" s="31"/>
      <c r="OT74" s="31"/>
      <c r="OU74" s="31"/>
      <c r="OV74" s="31"/>
      <c r="OW74" s="31"/>
      <c r="OX74" s="31"/>
      <c r="OY74" s="31"/>
      <c r="OZ74" s="31"/>
      <c r="PA74" s="31"/>
      <c r="PB74" s="31"/>
      <c r="PC74" s="31"/>
      <c r="PD74" s="31"/>
      <c r="PE74" s="31"/>
      <c r="PF74" s="31"/>
      <c r="PG74" s="31"/>
      <c r="PH74" s="31"/>
      <c r="PI74" s="31"/>
      <c r="PJ74" s="31"/>
      <c r="PK74" s="31"/>
      <c r="PL74" s="31"/>
      <c r="PM74" s="31"/>
      <c r="PN74" s="31"/>
      <c r="PO74" s="31"/>
      <c r="PP74" s="31"/>
      <c r="PQ74" s="31"/>
      <c r="PR74" s="31"/>
      <c r="PS74" s="31"/>
      <c r="PT74" s="31"/>
      <c r="PU74" s="31"/>
      <c r="PV74" s="31"/>
      <c r="PW74" s="31"/>
      <c r="PX74" s="31"/>
      <c r="PY74" s="31"/>
      <c r="PZ74" s="31"/>
      <c r="QA74" s="31"/>
      <c r="QB74" s="31"/>
      <c r="QC74" s="31"/>
      <c r="QD74" s="31"/>
      <c r="QE74" s="31"/>
      <c r="QF74" s="31"/>
      <c r="QG74" s="31"/>
      <c r="QH74" s="31"/>
      <c r="QI74" s="31"/>
      <c r="QJ74" s="31"/>
      <c r="QK74" s="31"/>
      <c r="QL74" s="31"/>
      <c r="QM74" s="31"/>
      <c r="QN74" s="31"/>
      <c r="QO74" s="31"/>
      <c r="QP74" s="31"/>
      <c r="QQ74" s="31"/>
      <c r="QR74" s="31"/>
      <c r="QS74" s="31"/>
      <c r="QT74" s="31"/>
      <c r="QU74" s="31"/>
      <c r="QV74" s="31"/>
      <c r="QW74" s="31"/>
      <c r="QX74" s="31"/>
      <c r="QY74" s="31"/>
      <c r="QZ74" s="31"/>
      <c r="RA74" s="31"/>
      <c r="RB74" s="31"/>
      <c r="RC74" s="31"/>
      <c r="RD74" s="31"/>
      <c r="RE74" s="31"/>
      <c r="RF74" s="31"/>
      <c r="RG74" s="31"/>
      <c r="RH74" s="31"/>
      <c r="RI74" s="31"/>
      <c r="RJ74" s="31"/>
      <c r="RK74" s="31"/>
      <c r="RL74" s="31"/>
      <c r="RM74" s="31"/>
      <c r="RN74" s="31"/>
      <c r="RO74" s="31"/>
      <c r="RP74" s="31"/>
      <c r="RQ74" s="31"/>
      <c r="RR74" s="31"/>
      <c r="RS74" s="31"/>
      <c r="RT74" s="31"/>
      <c r="RU74" s="31"/>
      <c r="RV74" s="31"/>
      <c r="RW74" s="31"/>
      <c r="RX74" s="31"/>
      <c r="RY74" s="31"/>
      <c r="RZ74" s="31"/>
      <c r="SA74" s="31"/>
      <c r="SB74" s="31"/>
      <c r="SC74" s="31"/>
      <c r="SD74" s="31"/>
      <c r="SE74" s="31"/>
      <c r="SF74" s="31"/>
      <c r="SG74" s="31"/>
      <c r="SH74" s="31"/>
      <c r="SI74" s="31"/>
      <c r="SJ74" s="31"/>
      <c r="SK74" s="31"/>
      <c r="SL74" s="31"/>
      <c r="SM74" s="31"/>
      <c r="SN74" s="31"/>
      <c r="SO74" s="31"/>
      <c r="SP74" s="31"/>
      <c r="SQ74" s="31"/>
      <c r="SR74" s="31"/>
      <c r="SS74" s="31"/>
      <c r="ST74" s="31"/>
      <c r="SU74" s="31"/>
      <c r="SV74" s="31"/>
      <c r="SW74" s="31"/>
      <c r="SX74" s="31"/>
      <c r="SY74" s="31"/>
      <c r="SZ74" s="31"/>
      <c r="TA74" s="31"/>
      <c r="TB74" s="31"/>
      <c r="TC74" s="31"/>
      <c r="TD74" s="31"/>
      <c r="TE74" s="31"/>
      <c r="TF74" s="31"/>
      <c r="TG74" s="31"/>
      <c r="TH74" s="31"/>
      <c r="TI74" s="31"/>
      <c r="TJ74" s="31"/>
      <c r="TK74" s="31"/>
      <c r="TL74" s="31"/>
      <c r="TM74" s="31"/>
      <c r="TN74" s="31"/>
      <c r="TO74" s="31"/>
      <c r="TP74" s="31"/>
      <c r="TQ74" s="31"/>
      <c r="TR74" s="31"/>
      <c r="TS74" s="31"/>
      <c r="TT74" s="31"/>
      <c r="TU74" s="31"/>
      <c r="TV74" s="31"/>
      <c r="TW74" s="31"/>
      <c r="TX74" s="31"/>
      <c r="TY74" s="31"/>
      <c r="TZ74" s="31"/>
      <c r="UA74" s="31"/>
      <c r="UB74" s="31"/>
      <c r="UC74" s="31"/>
      <c r="UD74" s="31"/>
      <c r="UE74" s="31"/>
      <c r="UF74" s="31"/>
      <c r="UG74" s="31"/>
      <c r="UH74" s="31"/>
      <c r="UI74" s="31"/>
      <c r="UJ74" s="31"/>
      <c r="UK74" s="31"/>
      <c r="UL74" s="31"/>
      <c r="UM74" s="31"/>
      <c r="UN74" s="31"/>
      <c r="UO74" s="31"/>
      <c r="UP74" s="31"/>
      <c r="UQ74" s="31"/>
      <c r="UR74" s="31"/>
      <c r="US74" s="31"/>
      <c r="UT74" s="31"/>
      <c r="UU74" s="31"/>
      <c r="UV74" s="31"/>
      <c r="UW74" s="31"/>
      <c r="UX74" s="31"/>
      <c r="UY74" s="31"/>
      <c r="UZ74" s="31"/>
      <c r="VA74" s="31"/>
      <c r="VB74" s="31"/>
      <c r="VC74" s="31"/>
      <c r="VD74" s="31"/>
      <c r="VE74" s="31"/>
      <c r="VF74" s="31"/>
      <c r="VG74" s="31"/>
      <c r="VH74" s="31"/>
      <c r="VI74" s="31"/>
      <c r="VJ74" s="31"/>
      <c r="VK74" s="31"/>
      <c r="VL74" s="31"/>
      <c r="VM74" s="31"/>
      <c r="VN74" s="31"/>
      <c r="VO74" s="31"/>
      <c r="VP74" s="31"/>
      <c r="VQ74" s="31"/>
      <c r="VR74" s="31"/>
      <c r="VS74" s="31"/>
      <c r="VT74" s="31"/>
      <c r="VU74" s="31"/>
      <c r="VV74" s="31"/>
      <c r="VW74" s="31"/>
      <c r="VX74" s="31"/>
      <c r="VY74" s="31"/>
      <c r="VZ74" s="31"/>
      <c r="WA74" s="31"/>
      <c r="WB74" s="31"/>
      <c r="WC74" s="31"/>
      <c r="WD74" s="31"/>
      <c r="WE74" s="31"/>
      <c r="WF74" s="31"/>
      <c r="WG74" s="31"/>
      <c r="WH74" s="31"/>
      <c r="WI74" s="31"/>
      <c r="WJ74" s="31"/>
      <c r="WK74" s="31"/>
      <c r="WL74" s="31"/>
      <c r="WM74" s="31"/>
      <c r="WN74" s="31"/>
      <c r="WO74" s="31"/>
      <c r="WP74" s="31"/>
      <c r="WQ74" s="31"/>
      <c r="WR74" s="31"/>
      <c r="WS74" s="31"/>
      <c r="WT74" s="31"/>
      <c r="WU74" s="31"/>
      <c r="WV74" s="31"/>
      <c r="WW74" s="31"/>
      <c r="WX74" s="31"/>
      <c r="WY74" s="31"/>
      <c r="WZ74" s="31"/>
      <c r="XA74" s="31"/>
      <c r="XB74" s="31"/>
      <c r="XC74" s="31"/>
      <c r="XD74" s="31"/>
      <c r="XE74" s="31"/>
      <c r="XF74" s="31"/>
      <c r="XG74" s="31"/>
      <c r="XH74" s="31"/>
      <c r="XI74" s="31"/>
      <c r="XJ74" s="31"/>
      <c r="XK74" s="31"/>
      <c r="XL74" s="31"/>
      <c r="XM74" s="31"/>
      <c r="XN74" s="31"/>
      <c r="XO74" s="31"/>
      <c r="XP74" s="31"/>
      <c r="XQ74" s="31"/>
      <c r="XR74" s="31"/>
      <c r="XS74" s="31"/>
      <c r="XT74" s="31"/>
      <c r="XU74" s="31"/>
      <c r="XV74" s="31"/>
      <c r="XW74" s="31"/>
      <c r="XX74" s="31"/>
      <c r="XY74" s="31"/>
      <c r="XZ74" s="31"/>
      <c r="YA74" s="31"/>
      <c r="YB74" s="31"/>
      <c r="YC74" s="31"/>
      <c r="YD74" s="31"/>
      <c r="YE74" s="31"/>
      <c r="YF74" s="31"/>
      <c r="YG74" s="31"/>
      <c r="YH74" s="31"/>
      <c r="YI74" s="31"/>
      <c r="YJ74" s="31"/>
      <c r="YK74" s="31"/>
      <c r="YL74" s="31"/>
    </row>
    <row r="75" spans="1:662" s="5" customFormat="1" x14ac:dyDescent="0.25">
      <c r="A75" s="16"/>
      <c r="B75" s="16"/>
      <c r="C75" s="18">
        <v>4360</v>
      </c>
      <c r="D75" s="18" t="s">
        <v>44</v>
      </c>
      <c r="E75" s="3">
        <v>7500</v>
      </c>
      <c r="F75" s="3">
        <v>5815.32</v>
      </c>
      <c r="G75" s="15">
        <f t="shared" si="1"/>
        <v>77.537599999999998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31"/>
      <c r="IX75" s="31"/>
      <c r="IY75" s="31"/>
      <c r="IZ75" s="31"/>
      <c r="JA75" s="31"/>
      <c r="JB75" s="31"/>
      <c r="JC75" s="31"/>
      <c r="JD75" s="31"/>
      <c r="JE75" s="31"/>
      <c r="JF75" s="31"/>
      <c r="JG75" s="31"/>
      <c r="JH75" s="31"/>
      <c r="JI75" s="31"/>
      <c r="JJ75" s="31"/>
      <c r="JK75" s="31"/>
      <c r="JL75" s="31"/>
      <c r="JM75" s="31"/>
      <c r="JN75" s="31"/>
      <c r="JO75" s="31"/>
      <c r="JP75" s="31"/>
      <c r="JQ75" s="31"/>
      <c r="JR75" s="31"/>
      <c r="JS75" s="31"/>
      <c r="JT75" s="31"/>
      <c r="JU75" s="31"/>
      <c r="JV75" s="31"/>
      <c r="JW75" s="31"/>
      <c r="JX75" s="31"/>
      <c r="JY75" s="31"/>
      <c r="JZ75" s="31"/>
      <c r="KA75" s="31"/>
      <c r="KB75" s="31"/>
      <c r="KC75" s="31"/>
      <c r="KD75" s="31"/>
      <c r="KE75" s="31"/>
      <c r="KF75" s="31"/>
      <c r="KG75" s="31"/>
      <c r="KH75" s="31"/>
      <c r="KI75" s="31"/>
      <c r="KJ75" s="31"/>
      <c r="KK75" s="31"/>
      <c r="KL75" s="31"/>
      <c r="KM75" s="31"/>
      <c r="KN75" s="31"/>
      <c r="KO75" s="31"/>
      <c r="KP75" s="31"/>
      <c r="KQ75" s="31"/>
      <c r="KR75" s="31"/>
      <c r="KS75" s="31"/>
      <c r="KT75" s="31"/>
      <c r="KU75" s="31"/>
      <c r="KV75" s="31"/>
      <c r="KW75" s="31"/>
      <c r="KX75" s="31"/>
      <c r="KY75" s="31"/>
      <c r="KZ75" s="31"/>
      <c r="LA75" s="31"/>
      <c r="LB75" s="31"/>
      <c r="LC75" s="31"/>
      <c r="LD75" s="31"/>
      <c r="LE75" s="31"/>
      <c r="LF75" s="31"/>
      <c r="LG75" s="31"/>
      <c r="LH75" s="31"/>
      <c r="LI75" s="31"/>
      <c r="LJ75" s="31"/>
      <c r="LK75" s="31"/>
      <c r="LL75" s="31"/>
      <c r="LM75" s="31"/>
      <c r="LN75" s="31"/>
      <c r="LO75" s="31"/>
      <c r="LP75" s="31"/>
      <c r="LQ75" s="31"/>
      <c r="LR75" s="31"/>
      <c r="LS75" s="31"/>
      <c r="LT75" s="31"/>
      <c r="LU75" s="31"/>
      <c r="LV75" s="31"/>
      <c r="LW75" s="31"/>
      <c r="LX75" s="31"/>
      <c r="LY75" s="31"/>
      <c r="LZ75" s="31"/>
      <c r="MA75" s="31"/>
      <c r="MB75" s="31"/>
      <c r="MC75" s="31"/>
      <c r="MD75" s="31"/>
      <c r="ME75" s="31"/>
      <c r="MF75" s="31"/>
      <c r="MG75" s="31"/>
      <c r="MH75" s="31"/>
      <c r="MI75" s="31"/>
      <c r="MJ75" s="31"/>
      <c r="MK75" s="31"/>
      <c r="ML75" s="31"/>
      <c r="MM75" s="31"/>
      <c r="MN75" s="31"/>
      <c r="MO75" s="31"/>
      <c r="MP75" s="31"/>
      <c r="MQ75" s="31"/>
      <c r="MR75" s="31"/>
      <c r="MS75" s="31"/>
      <c r="MT75" s="31"/>
      <c r="MU75" s="31"/>
      <c r="MV75" s="31"/>
      <c r="MW75" s="31"/>
      <c r="MX75" s="31"/>
      <c r="MY75" s="31"/>
      <c r="MZ75" s="31"/>
      <c r="NA75" s="31"/>
      <c r="NB75" s="31"/>
      <c r="NC75" s="31"/>
      <c r="ND75" s="31"/>
      <c r="NE75" s="31"/>
      <c r="NF75" s="31"/>
      <c r="NG75" s="31"/>
      <c r="NH75" s="31"/>
      <c r="NI75" s="31"/>
      <c r="NJ75" s="31"/>
      <c r="NK75" s="31"/>
      <c r="NL75" s="31"/>
      <c r="NM75" s="31"/>
      <c r="NN75" s="31"/>
      <c r="NO75" s="31"/>
      <c r="NP75" s="31"/>
      <c r="NQ75" s="31"/>
      <c r="NR75" s="31"/>
      <c r="NS75" s="31"/>
      <c r="NT75" s="31"/>
      <c r="NU75" s="31"/>
      <c r="NV75" s="31"/>
      <c r="NW75" s="31"/>
      <c r="NX75" s="31"/>
      <c r="NY75" s="31"/>
      <c r="NZ75" s="31"/>
      <c r="OA75" s="31"/>
      <c r="OB75" s="31"/>
      <c r="OC75" s="31"/>
      <c r="OD75" s="31"/>
      <c r="OE75" s="31"/>
      <c r="OF75" s="31"/>
      <c r="OG75" s="31"/>
      <c r="OH75" s="31"/>
      <c r="OI75" s="31"/>
      <c r="OJ75" s="31"/>
      <c r="OK75" s="31"/>
      <c r="OL75" s="31"/>
      <c r="OM75" s="31"/>
      <c r="ON75" s="31"/>
      <c r="OO75" s="31"/>
      <c r="OP75" s="31"/>
      <c r="OQ75" s="31"/>
      <c r="OR75" s="31"/>
      <c r="OS75" s="31"/>
      <c r="OT75" s="31"/>
      <c r="OU75" s="31"/>
      <c r="OV75" s="31"/>
      <c r="OW75" s="31"/>
      <c r="OX75" s="31"/>
      <c r="OY75" s="31"/>
      <c r="OZ75" s="31"/>
      <c r="PA75" s="31"/>
      <c r="PB75" s="31"/>
      <c r="PC75" s="31"/>
      <c r="PD75" s="31"/>
      <c r="PE75" s="31"/>
      <c r="PF75" s="31"/>
      <c r="PG75" s="31"/>
      <c r="PH75" s="31"/>
      <c r="PI75" s="31"/>
      <c r="PJ75" s="31"/>
      <c r="PK75" s="31"/>
      <c r="PL75" s="31"/>
      <c r="PM75" s="31"/>
      <c r="PN75" s="31"/>
      <c r="PO75" s="31"/>
      <c r="PP75" s="31"/>
      <c r="PQ75" s="31"/>
      <c r="PR75" s="31"/>
      <c r="PS75" s="31"/>
      <c r="PT75" s="31"/>
      <c r="PU75" s="31"/>
      <c r="PV75" s="31"/>
      <c r="PW75" s="31"/>
      <c r="PX75" s="31"/>
      <c r="PY75" s="31"/>
      <c r="PZ75" s="31"/>
      <c r="QA75" s="31"/>
      <c r="QB75" s="31"/>
      <c r="QC75" s="31"/>
      <c r="QD75" s="31"/>
      <c r="QE75" s="31"/>
      <c r="QF75" s="31"/>
      <c r="QG75" s="31"/>
      <c r="QH75" s="31"/>
      <c r="QI75" s="31"/>
      <c r="QJ75" s="31"/>
      <c r="QK75" s="31"/>
      <c r="QL75" s="31"/>
      <c r="QM75" s="31"/>
      <c r="QN75" s="31"/>
      <c r="QO75" s="31"/>
      <c r="QP75" s="31"/>
      <c r="QQ75" s="31"/>
      <c r="QR75" s="31"/>
      <c r="QS75" s="31"/>
      <c r="QT75" s="31"/>
      <c r="QU75" s="31"/>
      <c r="QV75" s="31"/>
      <c r="QW75" s="31"/>
      <c r="QX75" s="31"/>
      <c r="QY75" s="31"/>
      <c r="QZ75" s="31"/>
      <c r="RA75" s="31"/>
      <c r="RB75" s="31"/>
      <c r="RC75" s="31"/>
      <c r="RD75" s="31"/>
      <c r="RE75" s="31"/>
      <c r="RF75" s="31"/>
      <c r="RG75" s="31"/>
      <c r="RH75" s="31"/>
      <c r="RI75" s="31"/>
      <c r="RJ75" s="31"/>
      <c r="RK75" s="31"/>
      <c r="RL75" s="31"/>
      <c r="RM75" s="31"/>
      <c r="RN75" s="31"/>
      <c r="RO75" s="31"/>
      <c r="RP75" s="31"/>
      <c r="RQ75" s="31"/>
      <c r="RR75" s="31"/>
      <c r="RS75" s="31"/>
      <c r="RT75" s="31"/>
      <c r="RU75" s="31"/>
      <c r="RV75" s="31"/>
      <c r="RW75" s="31"/>
      <c r="RX75" s="31"/>
      <c r="RY75" s="31"/>
      <c r="RZ75" s="31"/>
      <c r="SA75" s="31"/>
      <c r="SB75" s="31"/>
      <c r="SC75" s="31"/>
      <c r="SD75" s="31"/>
      <c r="SE75" s="31"/>
      <c r="SF75" s="31"/>
      <c r="SG75" s="31"/>
      <c r="SH75" s="31"/>
      <c r="SI75" s="31"/>
      <c r="SJ75" s="31"/>
      <c r="SK75" s="31"/>
      <c r="SL75" s="31"/>
      <c r="SM75" s="31"/>
      <c r="SN75" s="31"/>
      <c r="SO75" s="31"/>
      <c r="SP75" s="31"/>
      <c r="SQ75" s="31"/>
      <c r="SR75" s="31"/>
      <c r="SS75" s="31"/>
      <c r="ST75" s="31"/>
      <c r="SU75" s="31"/>
      <c r="SV75" s="31"/>
      <c r="SW75" s="31"/>
      <c r="SX75" s="31"/>
      <c r="SY75" s="31"/>
      <c r="SZ75" s="31"/>
      <c r="TA75" s="31"/>
      <c r="TB75" s="31"/>
      <c r="TC75" s="31"/>
      <c r="TD75" s="31"/>
      <c r="TE75" s="31"/>
      <c r="TF75" s="31"/>
      <c r="TG75" s="31"/>
      <c r="TH75" s="31"/>
      <c r="TI75" s="31"/>
      <c r="TJ75" s="31"/>
      <c r="TK75" s="31"/>
      <c r="TL75" s="31"/>
      <c r="TM75" s="31"/>
      <c r="TN75" s="31"/>
      <c r="TO75" s="31"/>
      <c r="TP75" s="31"/>
      <c r="TQ75" s="31"/>
      <c r="TR75" s="31"/>
      <c r="TS75" s="31"/>
      <c r="TT75" s="31"/>
      <c r="TU75" s="31"/>
      <c r="TV75" s="31"/>
      <c r="TW75" s="31"/>
      <c r="TX75" s="31"/>
      <c r="TY75" s="31"/>
      <c r="TZ75" s="31"/>
      <c r="UA75" s="31"/>
      <c r="UB75" s="31"/>
      <c r="UC75" s="31"/>
      <c r="UD75" s="31"/>
      <c r="UE75" s="31"/>
      <c r="UF75" s="31"/>
      <c r="UG75" s="31"/>
      <c r="UH75" s="31"/>
      <c r="UI75" s="31"/>
      <c r="UJ75" s="31"/>
      <c r="UK75" s="31"/>
      <c r="UL75" s="31"/>
      <c r="UM75" s="31"/>
      <c r="UN75" s="31"/>
      <c r="UO75" s="31"/>
      <c r="UP75" s="31"/>
      <c r="UQ75" s="31"/>
      <c r="UR75" s="31"/>
      <c r="US75" s="31"/>
      <c r="UT75" s="31"/>
      <c r="UU75" s="31"/>
      <c r="UV75" s="31"/>
      <c r="UW75" s="31"/>
      <c r="UX75" s="31"/>
      <c r="UY75" s="31"/>
      <c r="UZ75" s="31"/>
      <c r="VA75" s="31"/>
      <c r="VB75" s="31"/>
      <c r="VC75" s="31"/>
      <c r="VD75" s="31"/>
      <c r="VE75" s="31"/>
      <c r="VF75" s="31"/>
      <c r="VG75" s="31"/>
      <c r="VH75" s="31"/>
      <c r="VI75" s="31"/>
      <c r="VJ75" s="31"/>
      <c r="VK75" s="31"/>
      <c r="VL75" s="31"/>
      <c r="VM75" s="31"/>
      <c r="VN75" s="31"/>
      <c r="VO75" s="31"/>
      <c r="VP75" s="31"/>
      <c r="VQ75" s="31"/>
      <c r="VR75" s="31"/>
      <c r="VS75" s="31"/>
      <c r="VT75" s="31"/>
      <c r="VU75" s="31"/>
      <c r="VV75" s="31"/>
      <c r="VW75" s="31"/>
      <c r="VX75" s="31"/>
      <c r="VY75" s="31"/>
      <c r="VZ75" s="31"/>
      <c r="WA75" s="31"/>
      <c r="WB75" s="31"/>
      <c r="WC75" s="31"/>
      <c r="WD75" s="31"/>
      <c r="WE75" s="31"/>
      <c r="WF75" s="31"/>
      <c r="WG75" s="31"/>
      <c r="WH75" s="31"/>
      <c r="WI75" s="31"/>
      <c r="WJ75" s="31"/>
      <c r="WK75" s="31"/>
      <c r="WL75" s="31"/>
      <c r="WM75" s="31"/>
      <c r="WN75" s="31"/>
      <c r="WO75" s="31"/>
      <c r="WP75" s="31"/>
      <c r="WQ75" s="31"/>
      <c r="WR75" s="31"/>
      <c r="WS75" s="31"/>
      <c r="WT75" s="31"/>
      <c r="WU75" s="31"/>
      <c r="WV75" s="31"/>
      <c r="WW75" s="31"/>
      <c r="WX75" s="31"/>
      <c r="WY75" s="31"/>
      <c r="WZ75" s="31"/>
      <c r="XA75" s="31"/>
      <c r="XB75" s="31"/>
      <c r="XC75" s="31"/>
      <c r="XD75" s="31"/>
      <c r="XE75" s="31"/>
      <c r="XF75" s="31"/>
      <c r="XG75" s="31"/>
      <c r="XH75" s="31"/>
      <c r="XI75" s="31"/>
      <c r="XJ75" s="31"/>
      <c r="XK75" s="31"/>
      <c r="XL75" s="31"/>
      <c r="XM75" s="31"/>
      <c r="XN75" s="31"/>
      <c r="XO75" s="31"/>
      <c r="XP75" s="31"/>
      <c r="XQ75" s="31"/>
      <c r="XR75" s="31"/>
      <c r="XS75" s="31"/>
      <c r="XT75" s="31"/>
      <c r="XU75" s="31"/>
      <c r="XV75" s="31"/>
      <c r="XW75" s="31"/>
      <c r="XX75" s="31"/>
      <c r="XY75" s="31"/>
      <c r="XZ75" s="31"/>
      <c r="YA75" s="31"/>
      <c r="YB75" s="31"/>
      <c r="YC75" s="31"/>
      <c r="YD75" s="31"/>
      <c r="YE75" s="31"/>
      <c r="YF75" s="31"/>
      <c r="YG75" s="31"/>
      <c r="YH75" s="31"/>
      <c r="YI75" s="31"/>
      <c r="YJ75" s="31"/>
      <c r="YK75" s="31"/>
      <c r="YL75" s="31"/>
    </row>
    <row r="76" spans="1:662" s="5" customFormat="1" x14ac:dyDescent="0.25">
      <c r="A76" s="16"/>
      <c r="B76" s="16"/>
      <c r="C76" s="18">
        <v>4410</v>
      </c>
      <c r="D76" s="18" t="s">
        <v>45</v>
      </c>
      <c r="E76" s="3">
        <v>10700</v>
      </c>
      <c r="F76" s="3">
        <v>10431.81</v>
      </c>
      <c r="G76" s="15">
        <f t="shared" si="1"/>
        <v>97.493551401869155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/>
      <c r="IY76" s="31"/>
      <c r="IZ76" s="31"/>
      <c r="JA76" s="31"/>
      <c r="JB76" s="31"/>
      <c r="JC76" s="31"/>
      <c r="JD76" s="31"/>
      <c r="JE76" s="31"/>
      <c r="JF76" s="31"/>
      <c r="JG76" s="31"/>
      <c r="JH76" s="31"/>
      <c r="JI76" s="31"/>
      <c r="JJ76" s="31"/>
      <c r="JK76" s="31"/>
      <c r="JL76" s="31"/>
      <c r="JM76" s="31"/>
      <c r="JN76" s="31"/>
      <c r="JO76" s="31"/>
      <c r="JP76" s="31"/>
      <c r="JQ76" s="31"/>
      <c r="JR76" s="31"/>
      <c r="JS76" s="31"/>
      <c r="JT76" s="31"/>
      <c r="JU76" s="31"/>
      <c r="JV76" s="31"/>
      <c r="JW76" s="31"/>
      <c r="JX76" s="31"/>
      <c r="JY76" s="31"/>
      <c r="JZ76" s="31"/>
      <c r="KA76" s="31"/>
      <c r="KB76" s="31"/>
      <c r="KC76" s="31"/>
      <c r="KD76" s="31"/>
      <c r="KE76" s="31"/>
      <c r="KF76" s="31"/>
      <c r="KG76" s="31"/>
      <c r="KH76" s="31"/>
      <c r="KI76" s="31"/>
      <c r="KJ76" s="31"/>
      <c r="KK76" s="31"/>
      <c r="KL76" s="31"/>
      <c r="KM76" s="31"/>
      <c r="KN76" s="31"/>
      <c r="KO76" s="31"/>
      <c r="KP76" s="31"/>
      <c r="KQ76" s="31"/>
      <c r="KR76" s="31"/>
      <c r="KS76" s="31"/>
      <c r="KT76" s="31"/>
      <c r="KU76" s="31"/>
      <c r="KV76" s="31"/>
      <c r="KW76" s="31"/>
      <c r="KX76" s="31"/>
      <c r="KY76" s="31"/>
      <c r="KZ76" s="31"/>
      <c r="LA76" s="31"/>
      <c r="LB76" s="31"/>
      <c r="LC76" s="31"/>
      <c r="LD76" s="31"/>
      <c r="LE76" s="31"/>
      <c r="LF76" s="31"/>
      <c r="LG76" s="31"/>
      <c r="LH76" s="31"/>
      <c r="LI76" s="31"/>
      <c r="LJ76" s="31"/>
      <c r="LK76" s="31"/>
      <c r="LL76" s="31"/>
      <c r="LM76" s="31"/>
      <c r="LN76" s="31"/>
      <c r="LO76" s="31"/>
      <c r="LP76" s="31"/>
      <c r="LQ76" s="31"/>
      <c r="LR76" s="31"/>
      <c r="LS76" s="31"/>
      <c r="LT76" s="31"/>
      <c r="LU76" s="31"/>
      <c r="LV76" s="31"/>
      <c r="LW76" s="31"/>
      <c r="LX76" s="31"/>
      <c r="LY76" s="31"/>
      <c r="LZ76" s="31"/>
      <c r="MA76" s="31"/>
      <c r="MB76" s="31"/>
      <c r="MC76" s="31"/>
      <c r="MD76" s="31"/>
      <c r="ME76" s="31"/>
      <c r="MF76" s="31"/>
      <c r="MG76" s="31"/>
      <c r="MH76" s="31"/>
      <c r="MI76" s="31"/>
      <c r="MJ76" s="31"/>
      <c r="MK76" s="31"/>
      <c r="ML76" s="31"/>
      <c r="MM76" s="31"/>
      <c r="MN76" s="31"/>
      <c r="MO76" s="31"/>
      <c r="MP76" s="31"/>
      <c r="MQ76" s="31"/>
      <c r="MR76" s="31"/>
      <c r="MS76" s="31"/>
      <c r="MT76" s="31"/>
      <c r="MU76" s="31"/>
      <c r="MV76" s="31"/>
      <c r="MW76" s="31"/>
      <c r="MX76" s="31"/>
      <c r="MY76" s="31"/>
      <c r="MZ76" s="31"/>
      <c r="NA76" s="31"/>
      <c r="NB76" s="31"/>
      <c r="NC76" s="31"/>
      <c r="ND76" s="31"/>
      <c r="NE76" s="31"/>
      <c r="NF76" s="31"/>
      <c r="NG76" s="31"/>
      <c r="NH76" s="31"/>
      <c r="NI76" s="31"/>
      <c r="NJ76" s="31"/>
      <c r="NK76" s="31"/>
      <c r="NL76" s="31"/>
      <c r="NM76" s="31"/>
      <c r="NN76" s="31"/>
      <c r="NO76" s="31"/>
      <c r="NP76" s="31"/>
      <c r="NQ76" s="31"/>
      <c r="NR76" s="31"/>
      <c r="NS76" s="31"/>
      <c r="NT76" s="31"/>
      <c r="NU76" s="31"/>
      <c r="NV76" s="31"/>
      <c r="NW76" s="31"/>
      <c r="NX76" s="31"/>
      <c r="NY76" s="31"/>
      <c r="NZ76" s="31"/>
      <c r="OA76" s="31"/>
      <c r="OB76" s="31"/>
      <c r="OC76" s="31"/>
      <c r="OD76" s="31"/>
      <c r="OE76" s="31"/>
      <c r="OF76" s="31"/>
      <c r="OG76" s="31"/>
      <c r="OH76" s="31"/>
      <c r="OI76" s="31"/>
      <c r="OJ76" s="31"/>
      <c r="OK76" s="31"/>
      <c r="OL76" s="31"/>
      <c r="OM76" s="31"/>
      <c r="ON76" s="31"/>
      <c r="OO76" s="31"/>
      <c r="OP76" s="31"/>
      <c r="OQ76" s="31"/>
      <c r="OR76" s="31"/>
      <c r="OS76" s="31"/>
      <c r="OT76" s="31"/>
      <c r="OU76" s="31"/>
      <c r="OV76" s="31"/>
      <c r="OW76" s="31"/>
      <c r="OX76" s="31"/>
      <c r="OY76" s="31"/>
      <c r="OZ76" s="31"/>
      <c r="PA76" s="31"/>
      <c r="PB76" s="31"/>
      <c r="PC76" s="31"/>
      <c r="PD76" s="31"/>
      <c r="PE76" s="31"/>
      <c r="PF76" s="31"/>
      <c r="PG76" s="31"/>
      <c r="PH76" s="31"/>
      <c r="PI76" s="31"/>
      <c r="PJ76" s="31"/>
      <c r="PK76" s="31"/>
      <c r="PL76" s="31"/>
      <c r="PM76" s="31"/>
      <c r="PN76" s="31"/>
      <c r="PO76" s="31"/>
      <c r="PP76" s="31"/>
      <c r="PQ76" s="31"/>
      <c r="PR76" s="31"/>
      <c r="PS76" s="31"/>
      <c r="PT76" s="31"/>
      <c r="PU76" s="31"/>
      <c r="PV76" s="31"/>
      <c r="PW76" s="31"/>
      <c r="PX76" s="31"/>
      <c r="PY76" s="31"/>
      <c r="PZ76" s="31"/>
      <c r="QA76" s="31"/>
      <c r="QB76" s="31"/>
      <c r="QC76" s="31"/>
      <c r="QD76" s="31"/>
      <c r="QE76" s="31"/>
      <c r="QF76" s="31"/>
      <c r="QG76" s="31"/>
      <c r="QH76" s="31"/>
      <c r="QI76" s="31"/>
      <c r="QJ76" s="31"/>
      <c r="QK76" s="31"/>
      <c r="QL76" s="31"/>
      <c r="QM76" s="31"/>
      <c r="QN76" s="31"/>
      <c r="QO76" s="31"/>
      <c r="QP76" s="31"/>
      <c r="QQ76" s="31"/>
      <c r="QR76" s="31"/>
      <c r="QS76" s="31"/>
      <c r="QT76" s="31"/>
      <c r="QU76" s="31"/>
      <c r="QV76" s="31"/>
      <c r="QW76" s="31"/>
      <c r="QX76" s="31"/>
      <c r="QY76" s="31"/>
      <c r="QZ76" s="31"/>
      <c r="RA76" s="31"/>
      <c r="RB76" s="31"/>
      <c r="RC76" s="31"/>
      <c r="RD76" s="31"/>
      <c r="RE76" s="31"/>
      <c r="RF76" s="31"/>
      <c r="RG76" s="31"/>
      <c r="RH76" s="31"/>
      <c r="RI76" s="31"/>
      <c r="RJ76" s="31"/>
      <c r="RK76" s="31"/>
      <c r="RL76" s="31"/>
      <c r="RM76" s="31"/>
      <c r="RN76" s="31"/>
      <c r="RO76" s="31"/>
      <c r="RP76" s="31"/>
      <c r="RQ76" s="31"/>
      <c r="RR76" s="31"/>
      <c r="RS76" s="31"/>
      <c r="RT76" s="31"/>
      <c r="RU76" s="31"/>
      <c r="RV76" s="31"/>
      <c r="RW76" s="31"/>
      <c r="RX76" s="31"/>
      <c r="RY76" s="31"/>
      <c r="RZ76" s="31"/>
      <c r="SA76" s="31"/>
      <c r="SB76" s="31"/>
      <c r="SC76" s="31"/>
      <c r="SD76" s="31"/>
      <c r="SE76" s="31"/>
      <c r="SF76" s="31"/>
      <c r="SG76" s="31"/>
      <c r="SH76" s="31"/>
      <c r="SI76" s="31"/>
      <c r="SJ76" s="31"/>
      <c r="SK76" s="31"/>
      <c r="SL76" s="31"/>
      <c r="SM76" s="31"/>
      <c r="SN76" s="31"/>
      <c r="SO76" s="31"/>
      <c r="SP76" s="31"/>
      <c r="SQ76" s="31"/>
      <c r="SR76" s="31"/>
      <c r="SS76" s="31"/>
      <c r="ST76" s="31"/>
      <c r="SU76" s="31"/>
      <c r="SV76" s="31"/>
      <c r="SW76" s="31"/>
      <c r="SX76" s="31"/>
      <c r="SY76" s="31"/>
      <c r="SZ76" s="31"/>
      <c r="TA76" s="31"/>
      <c r="TB76" s="31"/>
      <c r="TC76" s="31"/>
      <c r="TD76" s="31"/>
      <c r="TE76" s="31"/>
      <c r="TF76" s="31"/>
      <c r="TG76" s="31"/>
      <c r="TH76" s="31"/>
      <c r="TI76" s="31"/>
      <c r="TJ76" s="31"/>
      <c r="TK76" s="31"/>
      <c r="TL76" s="31"/>
      <c r="TM76" s="31"/>
      <c r="TN76" s="31"/>
      <c r="TO76" s="31"/>
      <c r="TP76" s="31"/>
      <c r="TQ76" s="31"/>
      <c r="TR76" s="31"/>
      <c r="TS76" s="31"/>
      <c r="TT76" s="31"/>
      <c r="TU76" s="31"/>
      <c r="TV76" s="31"/>
      <c r="TW76" s="31"/>
      <c r="TX76" s="31"/>
      <c r="TY76" s="31"/>
      <c r="TZ76" s="31"/>
      <c r="UA76" s="31"/>
      <c r="UB76" s="31"/>
      <c r="UC76" s="31"/>
      <c r="UD76" s="31"/>
      <c r="UE76" s="31"/>
      <c r="UF76" s="31"/>
      <c r="UG76" s="31"/>
      <c r="UH76" s="31"/>
      <c r="UI76" s="31"/>
      <c r="UJ76" s="31"/>
      <c r="UK76" s="31"/>
      <c r="UL76" s="31"/>
      <c r="UM76" s="31"/>
      <c r="UN76" s="31"/>
      <c r="UO76" s="31"/>
      <c r="UP76" s="31"/>
      <c r="UQ76" s="31"/>
      <c r="UR76" s="31"/>
      <c r="US76" s="31"/>
      <c r="UT76" s="31"/>
      <c r="UU76" s="31"/>
      <c r="UV76" s="31"/>
      <c r="UW76" s="31"/>
      <c r="UX76" s="31"/>
      <c r="UY76" s="31"/>
      <c r="UZ76" s="31"/>
      <c r="VA76" s="31"/>
      <c r="VB76" s="31"/>
      <c r="VC76" s="31"/>
      <c r="VD76" s="31"/>
      <c r="VE76" s="31"/>
      <c r="VF76" s="31"/>
      <c r="VG76" s="31"/>
      <c r="VH76" s="31"/>
      <c r="VI76" s="31"/>
      <c r="VJ76" s="31"/>
      <c r="VK76" s="31"/>
      <c r="VL76" s="31"/>
      <c r="VM76" s="31"/>
      <c r="VN76" s="31"/>
      <c r="VO76" s="31"/>
      <c r="VP76" s="31"/>
      <c r="VQ76" s="31"/>
      <c r="VR76" s="31"/>
      <c r="VS76" s="31"/>
      <c r="VT76" s="31"/>
      <c r="VU76" s="31"/>
      <c r="VV76" s="31"/>
      <c r="VW76" s="31"/>
      <c r="VX76" s="31"/>
      <c r="VY76" s="31"/>
      <c r="VZ76" s="31"/>
      <c r="WA76" s="31"/>
      <c r="WB76" s="31"/>
      <c r="WC76" s="31"/>
      <c r="WD76" s="31"/>
      <c r="WE76" s="31"/>
      <c r="WF76" s="31"/>
      <c r="WG76" s="31"/>
      <c r="WH76" s="31"/>
      <c r="WI76" s="31"/>
      <c r="WJ76" s="31"/>
      <c r="WK76" s="31"/>
      <c r="WL76" s="31"/>
      <c r="WM76" s="31"/>
      <c r="WN76" s="31"/>
      <c r="WO76" s="31"/>
      <c r="WP76" s="31"/>
      <c r="WQ76" s="31"/>
      <c r="WR76" s="31"/>
      <c r="WS76" s="31"/>
      <c r="WT76" s="31"/>
      <c r="WU76" s="31"/>
      <c r="WV76" s="31"/>
      <c r="WW76" s="31"/>
      <c r="WX76" s="31"/>
      <c r="WY76" s="31"/>
      <c r="WZ76" s="31"/>
      <c r="XA76" s="31"/>
      <c r="XB76" s="31"/>
      <c r="XC76" s="31"/>
      <c r="XD76" s="31"/>
      <c r="XE76" s="31"/>
      <c r="XF76" s="31"/>
      <c r="XG76" s="31"/>
      <c r="XH76" s="31"/>
      <c r="XI76" s="31"/>
      <c r="XJ76" s="31"/>
      <c r="XK76" s="31"/>
      <c r="XL76" s="31"/>
      <c r="XM76" s="31"/>
      <c r="XN76" s="31"/>
      <c r="XO76" s="31"/>
      <c r="XP76" s="31"/>
      <c r="XQ76" s="31"/>
      <c r="XR76" s="31"/>
      <c r="XS76" s="31"/>
      <c r="XT76" s="31"/>
      <c r="XU76" s="31"/>
      <c r="XV76" s="31"/>
      <c r="XW76" s="31"/>
      <c r="XX76" s="31"/>
      <c r="XY76" s="31"/>
      <c r="XZ76" s="31"/>
      <c r="YA76" s="31"/>
      <c r="YB76" s="31"/>
      <c r="YC76" s="31"/>
      <c r="YD76" s="31"/>
      <c r="YE76" s="31"/>
      <c r="YF76" s="31"/>
      <c r="YG76" s="31"/>
      <c r="YH76" s="31"/>
      <c r="YI76" s="31"/>
      <c r="YJ76" s="31"/>
      <c r="YK76" s="31"/>
      <c r="YL76" s="31"/>
    </row>
    <row r="77" spans="1:662" s="5" customFormat="1" x14ac:dyDescent="0.25">
      <c r="A77" s="16"/>
      <c r="B77" s="16"/>
      <c r="C77" s="18">
        <v>4430</v>
      </c>
      <c r="D77" s="18" t="s">
        <v>18</v>
      </c>
      <c r="E77" s="3">
        <v>26648</v>
      </c>
      <c r="F77" s="3">
        <v>26648</v>
      </c>
      <c r="G77" s="15">
        <f t="shared" si="1"/>
        <v>100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  <c r="IX77" s="31"/>
      <c r="IY77" s="31"/>
      <c r="IZ77" s="31"/>
      <c r="JA77" s="31"/>
      <c r="JB77" s="31"/>
      <c r="JC77" s="31"/>
      <c r="JD77" s="31"/>
      <c r="JE77" s="31"/>
      <c r="JF77" s="31"/>
      <c r="JG77" s="31"/>
      <c r="JH77" s="31"/>
      <c r="JI77" s="31"/>
      <c r="JJ77" s="31"/>
      <c r="JK77" s="31"/>
      <c r="JL77" s="31"/>
      <c r="JM77" s="31"/>
      <c r="JN77" s="31"/>
      <c r="JO77" s="31"/>
      <c r="JP77" s="31"/>
      <c r="JQ77" s="31"/>
      <c r="JR77" s="31"/>
      <c r="JS77" s="31"/>
      <c r="JT77" s="31"/>
      <c r="JU77" s="31"/>
      <c r="JV77" s="31"/>
      <c r="JW77" s="31"/>
      <c r="JX77" s="31"/>
      <c r="JY77" s="31"/>
      <c r="JZ77" s="31"/>
      <c r="KA77" s="31"/>
      <c r="KB77" s="31"/>
      <c r="KC77" s="31"/>
      <c r="KD77" s="31"/>
      <c r="KE77" s="31"/>
      <c r="KF77" s="31"/>
      <c r="KG77" s="31"/>
      <c r="KH77" s="31"/>
      <c r="KI77" s="31"/>
      <c r="KJ77" s="31"/>
      <c r="KK77" s="31"/>
      <c r="KL77" s="31"/>
      <c r="KM77" s="31"/>
      <c r="KN77" s="31"/>
      <c r="KO77" s="31"/>
      <c r="KP77" s="31"/>
      <c r="KQ77" s="31"/>
      <c r="KR77" s="31"/>
      <c r="KS77" s="31"/>
      <c r="KT77" s="31"/>
      <c r="KU77" s="31"/>
      <c r="KV77" s="31"/>
      <c r="KW77" s="31"/>
      <c r="KX77" s="31"/>
      <c r="KY77" s="31"/>
      <c r="KZ77" s="31"/>
      <c r="LA77" s="31"/>
      <c r="LB77" s="31"/>
      <c r="LC77" s="31"/>
      <c r="LD77" s="31"/>
      <c r="LE77" s="31"/>
      <c r="LF77" s="31"/>
      <c r="LG77" s="31"/>
      <c r="LH77" s="31"/>
      <c r="LI77" s="31"/>
      <c r="LJ77" s="31"/>
      <c r="LK77" s="31"/>
      <c r="LL77" s="31"/>
      <c r="LM77" s="31"/>
      <c r="LN77" s="31"/>
      <c r="LO77" s="31"/>
      <c r="LP77" s="31"/>
      <c r="LQ77" s="31"/>
      <c r="LR77" s="31"/>
      <c r="LS77" s="31"/>
      <c r="LT77" s="31"/>
      <c r="LU77" s="31"/>
      <c r="LV77" s="31"/>
      <c r="LW77" s="31"/>
      <c r="LX77" s="31"/>
      <c r="LY77" s="31"/>
      <c r="LZ77" s="31"/>
      <c r="MA77" s="31"/>
      <c r="MB77" s="31"/>
      <c r="MC77" s="31"/>
      <c r="MD77" s="31"/>
      <c r="ME77" s="31"/>
      <c r="MF77" s="31"/>
      <c r="MG77" s="31"/>
      <c r="MH77" s="31"/>
      <c r="MI77" s="31"/>
      <c r="MJ77" s="31"/>
      <c r="MK77" s="31"/>
      <c r="ML77" s="31"/>
      <c r="MM77" s="31"/>
      <c r="MN77" s="31"/>
      <c r="MO77" s="31"/>
      <c r="MP77" s="31"/>
      <c r="MQ77" s="31"/>
      <c r="MR77" s="31"/>
      <c r="MS77" s="31"/>
      <c r="MT77" s="31"/>
      <c r="MU77" s="31"/>
      <c r="MV77" s="31"/>
      <c r="MW77" s="31"/>
      <c r="MX77" s="31"/>
      <c r="MY77" s="31"/>
      <c r="MZ77" s="31"/>
      <c r="NA77" s="31"/>
      <c r="NB77" s="31"/>
      <c r="NC77" s="31"/>
      <c r="ND77" s="31"/>
      <c r="NE77" s="31"/>
      <c r="NF77" s="31"/>
      <c r="NG77" s="31"/>
      <c r="NH77" s="31"/>
      <c r="NI77" s="31"/>
      <c r="NJ77" s="31"/>
      <c r="NK77" s="31"/>
      <c r="NL77" s="31"/>
      <c r="NM77" s="31"/>
      <c r="NN77" s="31"/>
      <c r="NO77" s="31"/>
      <c r="NP77" s="31"/>
      <c r="NQ77" s="31"/>
      <c r="NR77" s="31"/>
      <c r="NS77" s="31"/>
      <c r="NT77" s="31"/>
      <c r="NU77" s="31"/>
      <c r="NV77" s="31"/>
      <c r="NW77" s="31"/>
      <c r="NX77" s="31"/>
      <c r="NY77" s="31"/>
      <c r="NZ77" s="31"/>
      <c r="OA77" s="31"/>
      <c r="OB77" s="31"/>
      <c r="OC77" s="31"/>
      <c r="OD77" s="31"/>
      <c r="OE77" s="31"/>
      <c r="OF77" s="31"/>
      <c r="OG77" s="31"/>
      <c r="OH77" s="31"/>
      <c r="OI77" s="31"/>
      <c r="OJ77" s="31"/>
      <c r="OK77" s="31"/>
      <c r="OL77" s="31"/>
      <c r="OM77" s="31"/>
      <c r="ON77" s="31"/>
      <c r="OO77" s="31"/>
      <c r="OP77" s="31"/>
      <c r="OQ77" s="31"/>
      <c r="OR77" s="31"/>
      <c r="OS77" s="31"/>
      <c r="OT77" s="31"/>
      <c r="OU77" s="31"/>
      <c r="OV77" s="31"/>
      <c r="OW77" s="31"/>
      <c r="OX77" s="31"/>
      <c r="OY77" s="31"/>
      <c r="OZ77" s="31"/>
      <c r="PA77" s="31"/>
      <c r="PB77" s="31"/>
      <c r="PC77" s="31"/>
      <c r="PD77" s="31"/>
      <c r="PE77" s="31"/>
      <c r="PF77" s="31"/>
      <c r="PG77" s="31"/>
      <c r="PH77" s="31"/>
      <c r="PI77" s="31"/>
      <c r="PJ77" s="31"/>
      <c r="PK77" s="31"/>
      <c r="PL77" s="31"/>
      <c r="PM77" s="31"/>
      <c r="PN77" s="31"/>
      <c r="PO77" s="31"/>
      <c r="PP77" s="31"/>
      <c r="PQ77" s="31"/>
      <c r="PR77" s="31"/>
      <c r="PS77" s="31"/>
      <c r="PT77" s="31"/>
      <c r="PU77" s="31"/>
      <c r="PV77" s="31"/>
      <c r="PW77" s="31"/>
      <c r="PX77" s="31"/>
      <c r="PY77" s="31"/>
      <c r="PZ77" s="31"/>
      <c r="QA77" s="31"/>
      <c r="QB77" s="31"/>
      <c r="QC77" s="31"/>
      <c r="QD77" s="31"/>
      <c r="QE77" s="31"/>
      <c r="QF77" s="31"/>
      <c r="QG77" s="31"/>
      <c r="QH77" s="31"/>
      <c r="QI77" s="31"/>
      <c r="QJ77" s="31"/>
      <c r="QK77" s="31"/>
      <c r="QL77" s="31"/>
      <c r="QM77" s="31"/>
      <c r="QN77" s="31"/>
      <c r="QO77" s="31"/>
      <c r="QP77" s="31"/>
      <c r="QQ77" s="31"/>
      <c r="QR77" s="31"/>
      <c r="QS77" s="31"/>
      <c r="QT77" s="31"/>
      <c r="QU77" s="31"/>
      <c r="QV77" s="31"/>
      <c r="QW77" s="31"/>
      <c r="QX77" s="31"/>
      <c r="QY77" s="31"/>
      <c r="QZ77" s="31"/>
      <c r="RA77" s="31"/>
      <c r="RB77" s="31"/>
      <c r="RC77" s="31"/>
      <c r="RD77" s="31"/>
      <c r="RE77" s="31"/>
      <c r="RF77" s="31"/>
      <c r="RG77" s="31"/>
      <c r="RH77" s="31"/>
      <c r="RI77" s="31"/>
      <c r="RJ77" s="31"/>
      <c r="RK77" s="31"/>
      <c r="RL77" s="31"/>
      <c r="RM77" s="31"/>
      <c r="RN77" s="31"/>
      <c r="RO77" s="31"/>
      <c r="RP77" s="31"/>
      <c r="RQ77" s="31"/>
      <c r="RR77" s="31"/>
      <c r="RS77" s="31"/>
      <c r="RT77" s="31"/>
      <c r="RU77" s="31"/>
      <c r="RV77" s="31"/>
      <c r="RW77" s="31"/>
      <c r="RX77" s="31"/>
      <c r="RY77" s="31"/>
      <c r="RZ77" s="31"/>
      <c r="SA77" s="31"/>
      <c r="SB77" s="31"/>
      <c r="SC77" s="31"/>
      <c r="SD77" s="31"/>
      <c r="SE77" s="31"/>
      <c r="SF77" s="31"/>
      <c r="SG77" s="31"/>
      <c r="SH77" s="31"/>
      <c r="SI77" s="31"/>
      <c r="SJ77" s="31"/>
      <c r="SK77" s="31"/>
      <c r="SL77" s="31"/>
      <c r="SM77" s="31"/>
      <c r="SN77" s="31"/>
      <c r="SO77" s="31"/>
      <c r="SP77" s="31"/>
      <c r="SQ77" s="31"/>
      <c r="SR77" s="31"/>
      <c r="SS77" s="31"/>
      <c r="ST77" s="31"/>
      <c r="SU77" s="31"/>
      <c r="SV77" s="31"/>
      <c r="SW77" s="31"/>
      <c r="SX77" s="31"/>
      <c r="SY77" s="31"/>
      <c r="SZ77" s="31"/>
      <c r="TA77" s="31"/>
      <c r="TB77" s="31"/>
      <c r="TC77" s="31"/>
      <c r="TD77" s="31"/>
      <c r="TE77" s="31"/>
      <c r="TF77" s="31"/>
      <c r="TG77" s="31"/>
      <c r="TH77" s="31"/>
      <c r="TI77" s="31"/>
      <c r="TJ77" s="31"/>
      <c r="TK77" s="31"/>
      <c r="TL77" s="31"/>
      <c r="TM77" s="31"/>
      <c r="TN77" s="31"/>
      <c r="TO77" s="31"/>
      <c r="TP77" s="31"/>
      <c r="TQ77" s="31"/>
      <c r="TR77" s="31"/>
      <c r="TS77" s="31"/>
      <c r="TT77" s="31"/>
      <c r="TU77" s="31"/>
      <c r="TV77" s="31"/>
      <c r="TW77" s="31"/>
      <c r="TX77" s="31"/>
      <c r="TY77" s="31"/>
      <c r="TZ77" s="31"/>
      <c r="UA77" s="31"/>
      <c r="UB77" s="31"/>
      <c r="UC77" s="31"/>
      <c r="UD77" s="31"/>
      <c r="UE77" s="31"/>
      <c r="UF77" s="31"/>
      <c r="UG77" s="31"/>
      <c r="UH77" s="31"/>
      <c r="UI77" s="31"/>
      <c r="UJ77" s="31"/>
      <c r="UK77" s="31"/>
      <c r="UL77" s="31"/>
      <c r="UM77" s="31"/>
      <c r="UN77" s="31"/>
      <c r="UO77" s="31"/>
      <c r="UP77" s="31"/>
      <c r="UQ77" s="31"/>
      <c r="UR77" s="31"/>
      <c r="US77" s="31"/>
      <c r="UT77" s="31"/>
      <c r="UU77" s="31"/>
      <c r="UV77" s="31"/>
      <c r="UW77" s="31"/>
      <c r="UX77" s="31"/>
      <c r="UY77" s="31"/>
      <c r="UZ77" s="31"/>
      <c r="VA77" s="31"/>
      <c r="VB77" s="31"/>
      <c r="VC77" s="31"/>
      <c r="VD77" s="31"/>
      <c r="VE77" s="31"/>
      <c r="VF77" s="31"/>
      <c r="VG77" s="31"/>
      <c r="VH77" s="31"/>
      <c r="VI77" s="31"/>
      <c r="VJ77" s="31"/>
      <c r="VK77" s="31"/>
      <c r="VL77" s="31"/>
      <c r="VM77" s="31"/>
      <c r="VN77" s="31"/>
      <c r="VO77" s="31"/>
      <c r="VP77" s="31"/>
      <c r="VQ77" s="31"/>
      <c r="VR77" s="31"/>
      <c r="VS77" s="31"/>
      <c r="VT77" s="31"/>
      <c r="VU77" s="31"/>
      <c r="VV77" s="31"/>
      <c r="VW77" s="31"/>
      <c r="VX77" s="31"/>
      <c r="VY77" s="31"/>
      <c r="VZ77" s="31"/>
      <c r="WA77" s="31"/>
      <c r="WB77" s="31"/>
      <c r="WC77" s="31"/>
      <c r="WD77" s="31"/>
      <c r="WE77" s="31"/>
      <c r="WF77" s="31"/>
      <c r="WG77" s="31"/>
      <c r="WH77" s="31"/>
      <c r="WI77" s="31"/>
      <c r="WJ77" s="31"/>
      <c r="WK77" s="31"/>
      <c r="WL77" s="31"/>
      <c r="WM77" s="31"/>
      <c r="WN77" s="31"/>
      <c r="WO77" s="31"/>
      <c r="WP77" s="31"/>
      <c r="WQ77" s="31"/>
      <c r="WR77" s="31"/>
      <c r="WS77" s="31"/>
      <c r="WT77" s="31"/>
      <c r="WU77" s="31"/>
      <c r="WV77" s="31"/>
      <c r="WW77" s="31"/>
      <c r="WX77" s="31"/>
      <c r="WY77" s="31"/>
      <c r="WZ77" s="31"/>
      <c r="XA77" s="31"/>
      <c r="XB77" s="31"/>
      <c r="XC77" s="31"/>
      <c r="XD77" s="31"/>
      <c r="XE77" s="31"/>
      <c r="XF77" s="31"/>
      <c r="XG77" s="31"/>
      <c r="XH77" s="31"/>
      <c r="XI77" s="31"/>
      <c r="XJ77" s="31"/>
      <c r="XK77" s="31"/>
      <c r="XL77" s="31"/>
      <c r="XM77" s="31"/>
      <c r="XN77" s="31"/>
      <c r="XO77" s="31"/>
      <c r="XP77" s="31"/>
      <c r="XQ77" s="31"/>
      <c r="XR77" s="31"/>
      <c r="XS77" s="31"/>
      <c r="XT77" s="31"/>
      <c r="XU77" s="31"/>
      <c r="XV77" s="31"/>
      <c r="XW77" s="31"/>
      <c r="XX77" s="31"/>
      <c r="XY77" s="31"/>
      <c r="XZ77" s="31"/>
      <c r="YA77" s="31"/>
      <c r="YB77" s="31"/>
      <c r="YC77" s="31"/>
      <c r="YD77" s="31"/>
      <c r="YE77" s="31"/>
      <c r="YF77" s="31"/>
      <c r="YG77" s="31"/>
      <c r="YH77" s="31"/>
      <c r="YI77" s="31"/>
      <c r="YJ77" s="31"/>
      <c r="YK77" s="31"/>
      <c r="YL77" s="31"/>
    </row>
    <row r="78" spans="1:662" s="5" customFormat="1" x14ac:dyDescent="0.25">
      <c r="A78" s="16"/>
      <c r="B78" s="16"/>
      <c r="C78" s="18">
        <v>4440</v>
      </c>
      <c r="D78" s="18" t="s">
        <v>46</v>
      </c>
      <c r="E78" s="3">
        <v>31247</v>
      </c>
      <c r="F78" s="3">
        <v>31246.5</v>
      </c>
      <c r="G78" s="15">
        <f t="shared" si="1"/>
        <v>99.998399846385254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  <c r="IX78" s="31"/>
      <c r="IY78" s="31"/>
      <c r="IZ78" s="31"/>
      <c r="JA78" s="31"/>
      <c r="JB78" s="31"/>
      <c r="JC78" s="31"/>
      <c r="JD78" s="31"/>
      <c r="JE78" s="31"/>
      <c r="JF78" s="31"/>
      <c r="JG78" s="31"/>
      <c r="JH78" s="31"/>
      <c r="JI78" s="31"/>
      <c r="JJ78" s="31"/>
      <c r="JK78" s="31"/>
      <c r="JL78" s="31"/>
      <c r="JM78" s="31"/>
      <c r="JN78" s="31"/>
      <c r="JO78" s="31"/>
      <c r="JP78" s="31"/>
      <c r="JQ78" s="31"/>
      <c r="JR78" s="31"/>
      <c r="JS78" s="31"/>
      <c r="JT78" s="31"/>
      <c r="JU78" s="31"/>
      <c r="JV78" s="31"/>
      <c r="JW78" s="31"/>
      <c r="JX78" s="31"/>
      <c r="JY78" s="31"/>
      <c r="JZ78" s="31"/>
      <c r="KA78" s="31"/>
      <c r="KB78" s="31"/>
      <c r="KC78" s="31"/>
      <c r="KD78" s="31"/>
      <c r="KE78" s="31"/>
      <c r="KF78" s="31"/>
      <c r="KG78" s="31"/>
      <c r="KH78" s="31"/>
      <c r="KI78" s="31"/>
      <c r="KJ78" s="31"/>
      <c r="KK78" s="31"/>
      <c r="KL78" s="31"/>
      <c r="KM78" s="31"/>
      <c r="KN78" s="31"/>
      <c r="KO78" s="31"/>
      <c r="KP78" s="31"/>
      <c r="KQ78" s="31"/>
      <c r="KR78" s="31"/>
      <c r="KS78" s="31"/>
      <c r="KT78" s="31"/>
      <c r="KU78" s="31"/>
      <c r="KV78" s="31"/>
      <c r="KW78" s="31"/>
      <c r="KX78" s="31"/>
      <c r="KY78" s="31"/>
      <c r="KZ78" s="31"/>
      <c r="LA78" s="31"/>
      <c r="LB78" s="31"/>
      <c r="LC78" s="31"/>
      <c r="LD78" s="31"/>
      <c r="LE78" s="31"/>
      <c r="LF78" s="31"/>
      <c r="LG78" s="31"/>
      <c r="LH78" s="31"/>
      <c r="LI78" s="31"/>
      <c r="LJ78" s="31"/>
      <c r="LK78" s="31"/>
      <c r="LL78" s="31"/>
      <c r="LM78" s="31"/>
      <c r="LN78" s="31"/>
      <c r="LO78" s="31"/>
      <c r="LP78" s="31"/>
      <c r="LQ78" s="31"/>
      <c r="LR78" s="31"/>
      <c r="LS78" s="31"/>
      <c r="LT78" s="31"/>
      <c r="LU78" s="31"/>
      <c r="LV78" s="31"/>
      <c r="LW78" s="31"/>
      <c r="LX78" s="31"/>
      <c r="LY78" s="31"/>
      <c r="LZ78" s="31"/>
      <c r="MA78" s="31"/>
      <c r="MB78" s="31"/>
      <c r="MC78" s="31"/>
      <c r="MD78" s="31"/>
      <c r="ME78" s="31"/>
      <c r="MF78" s="31"/>
      <c r="MG78" s="31"/>
      <c r="MH78" s="31"/>
      <c r="MI78" s="31"/>
      <c r="MJ78" s="31"/>
      <c r="MK78" s="31"/>
      <c r="ML78" s="31"/>
      <c r="MM78" s="31"/>
      <c r="MN78" s="31"/>
      <c r="MO78" s="31"/>
      <c r="MP78" s="31"/>
      <c r="MQ78" s="31"/>
      <c r="MR78" s="31"/>
      <c r="MS78" s="31"/>
      <c r="MT78" s="31"/>
      <c r="MU78" s="31"/>
      <c r="MV78" s="31"/>
      <c r="MW78" s="31"/>
      <c r="MX78" s="31"/>
      <c r="MY78" s="31"/>
      <c r="MZ78" s="31"/>
      <c r="NA78" s="31"/>
      <c r="NB78" s="31"/>
      <c r="NC78" s="31"/>
      <c r="ND78" s="31"/>
      <c r="NE78" s="31"/>
      <c r="NF78" s="31"/>
      <c r="NG78" s="31"/>
      <c r="NH78" s="31"/>
      <c r="NI78" s="31"/>
      <c r="NJ78" s="31"/>
      <c r="NK78" s="31"/>
      <c r="NL78" s="31"/>
      <c r="NM78" s="31"/>
      <c r="NN78" s="31"/>
      <c r="NO78" s="31"/>
      <c r="NP78" s="31"/>
      <c r="NQ78" s="31"/>
      <c r="NR78" s="31"/>
      <c r="NS78" s="31"/>
      <c r="NT78" s="31"/>
      <c r="NU78" s="31"/>
      <c r="NV78" s="31"/>
      <c r="NW78" s="31"/>
      <c r="NX78" s="31"/>
      <c r="NY78" s="31"/>
      <c r="NZ78" s="31"/>
      <c r="OA78" s="31"/>
      <c r="OB78" s="31"/>
      <c r="OC78" s="31"/>
      <c r="OD78" s="31"/>
      <c r="OE78" s="31"/>
      <c r="OF78" s="31"/>
      <c r="OG78" s="31"/>
      <c r="OH78" s="31"/>
      <c r="OI78" s="31"/>
      <c r="OJ78" s="31"/>
      <c r="OK78" s="31"/>
      <c r="OL78" s="31"/>
      <c r="OM78" s="31"/>
      <c r="ON78" s="31"/>
      <c r="OO78" s="31"/>
      <c r="OP78" s="31"/>
      <c r="OQ78" s="31"/>
      <c r="OR78" s="31"/>
      <c r="OS78" s="31"/>
      <c r="OT78" s="31"/>
      <c r="OU78" s="31"/>
      <c r="OV78" s="31"/>
      <c r="OW78" s="31"/>
      <c r="OX78" s="31"/>
      <c r="OY78" s="31"/>
      <c r="OZ78" s="31"/>
      <c r="PA78" s="31"/>
      <c r="PB78" s="31"/>
      <c r="PC78" s="31"/>
      <c r="PD78" s="31"/>
      <c r="PE78" s="31"/>
      <c r="PF78" s="31"/>
      <c r="PG78" s="31"/>
      <c r="PH78" s="31"/>
      <c r="PI78" s="31"/>
      <c r="PJ78" s="31"/>
      <c r="PK78" s="31"/>
      <c r="PL78" s="31"/>
      <c r="PM78" s="31"/>
      <c r="PN78" s="31"/>
      <c r="PO78" s="31"/>
      <c r="PP78" s="31"/>
      <c r="PQ78" s="31"/>
      <c r="PR78" s="31"/>
      <c r="PS78" s="31"/>
      <c r="PT78" s="31"/>
      <c r="PU78" s="31"/>
      <c r="PV78" s="31"/>
      <c r="PW78" s="31"/>
      <c r="PX78" s="31"/>
      <c r="PY78" s="31"/>
      <c r="PZ78" s="31"/>
      <c r="QA78" s="31"/>
      <c r="QB78" s="31"/>
      <c r="QC78" s="31"/>
      <c r="QD78" s="31"/>
      <c r="QE78" s="31"/>
      <c r="QF78" s="31"/>
      <c r="QG78" s="31"/>
      <c r="QH78" s="31"/>
      <c r="QI78" s="31"/>
      <c r="QJ78" s="31"/>
      <c r="QK78" s="31"/>
      <c r="QL78" s="31"/>
      <c r="QM78" s="31"/>
      <c r="QN78" s="31"/>
      <c r="QO78" s="31"/>
      <c r="QP78" s="31"/>
      <c r="QQ78" s="31"/>
      <c r="QR78" s="31"/>
      <c r="QS78" s="31"/>
      <c r="QT78" s="31"/>
      <c r="QU78" s="31"/>
      <c r="QV78" s="31"/>
      <c r="QW78" s="31"/>
      <c r="QX78" s="31"/>
      <c r="QY78" s="31"/>
      <c r="QZ78" s="31"/>
      <c r="RA78" s="31"/>
      <c r="RB78" s="31"/>
      <c r="RC78" s="31"/>
      <c r="RD78" s="31"/>
      <c r="RE78" s="31"/>
      <c r="RF78" s="31"/>
      <c r="RG78" s="31"/>
      <c r="RH78" s="31"/>
      <c r="RI78" s="31"/>
      <c r="RJ78" s="31"/>
      <c r="RK78" s="31"/>
      <c r="RL78" s="31"/>
      <c r="RM78" s="31"/>
      <c r="RN78" s="31"/>
      <c r="RO78" s="31"/>
      <c r="RP78" s="31"/>
      <c r="RQ78" s="31"/>
      <c r="RR78" s="31"/>
      <c r="RS78" s="31"/>
      <c r="RT78" s="31"/>
      <c r="RU78" s="31"/>
      <c r="RV78" s="31"/>
      <c r="RW78" s="31"/>
      <c r="RX78" s="31"/>
      <c r="RY78" s="31"/>
      <c r="RZ78" s="31"/>
      <c r="SA78" s="31"/>
      <c r="SB78" s="31"/>
      <c r="SC78" s="31"/>
      <c r="SD78" s="31"/>
      <c r="SE78" s="31"/>
      <c r="SF78" s="31"/>
      <c r="SG78" s="31"/>
      <c r="SH78" s="31"/>
      <c r="SI78" s="31"/>
      <c r="SJ78" s="31"/>
      <c r="SK78" s="31"/>
      <c r="SL78" s="31"/>
      <c r="SM78" s="31"/>
      <c r="SN78" s="31"/>
      <c r="SO78" s="31"/>
      <c r="SP78" s="31"/>
      <c r="SQ78" s="31"/>
      <c r="SR78" s="31"/>
      <c r="SS78" s="31"/>
      <c r="ST78" s="31"/>
      <c r="SU78" s="31"/>
      <c r="SV78" s="31"/>
      <c r="SW78" s="31"/>
      <c r="SX78" s="31"/>
      <c r="SY78" s="31"/>
      <c r="SZ78" s="31"/>
      <c r="TA78" s="31"/>
      <c r="TB78" s="31"/>
      <c r="TC78" s="31"/>
      <c r="TD78" s="31"/>
      <c r="TE78" s="31"/>
      <c r="TF78" s="31"/>
      <c r="TG78" s="31"/>
      <c r="TH78" s="31"/>
      <c r="TI78" s="31"/>
      <c r="TJ78" s="31"/>
      <c r="TK78" s="31"/>
      <c r="TL78" s="31"/>
      <c r="TM78" s="31"/>
      <c r="TN78" s="31"/>
      <c r="TO78" s="31"/>
      <c r="TP78" s="31"/>
      <c r="TQ78" s="31"/>
      <c r="TR78" s="31"/>
      <c r="TS78" s="31"/>
      <c r="TT78" s="31"/>
      <c r="TU78" s="31"/>
      <c r="TV78" s="31"/>
      <c r="TW78" s="31"/>
      <c r="TX78" s="31"/>
      <c r="TY78" s="31"/>
      <c r="TZ78" s="31"/>
      <c r="UA78" s="31"/>
      <c r="UB78" s="31"/>
      <c r="UC78" s="31"/>
      <c r="UD78" s="31"/>
      <c r="UE78" s="31"/>
      <c r="UF78" s="31"/>
      <c r="UG78" s="31"/>
      <c r="UH78" s="31"/>
      <c r="UI78" s="31"/>
      <c r="UJ78" s="31"/>
      <c r="UK78" s="31"/>
      <c r="UL78" s="31"/>
      <c r="UM78" s="31"/>
      <c r="UN78" s="31"/>
      <c r="UO78" s="31"/>
      <c r="UP78" s="31"/>
      <c r="UQ78" s="31"/>
      <c r="UR78" s="31"/>
      <c r="US78" s="31"/>
      <c r="UT78" s="31"/>
      <c r="UU78" s="31"/>
      <c r="UV78" s="31"/>
      <c r="UW78" s="31"/>
      <c r="UX78" s="31"/>
      <c r="UY78" s="31"/>
      <c r="UZ78" s="31"/>
      <c r="VA78" s="31"/>
      <c r="VB78" s="31"/>
      <c r="VC78" s="31"/>
      <c r="VD78" s="31"/>
      <c r="VE78" s="31"/>
      <c r="VF78" s="31"/>
      <c r="VG78" s="31"/>
      <c r="VH78" s="31"/>
      <c r="VI78" s="31"/>
      <c r="VJ78" s="31"/>
      <c r="VK78" s="31"/>
      <c r="VL78" s="31"/>
      <c r="VM78" s="31"/>
      <c r="VN78" s="31"/>
      <c r="VO78" s="31"/>
      <c r="VP78" s="31"/>
      <c r="VQ78" s="31"/>
      <c r="VR78" s="31"/>
      <c r="VS78" s="31"/>
      <c r="VT78" s="31"/>
      <c r="VU78" s="31"/>
      <c r="VV78" s="31"/>
      <c r="VW78" s="31"/>
      <c r="VX78" s="31"/>
      <c r="VY78" s="31"/>
      <c r="VZ78" s="31"/>
      <c r="WA78" s="31"/>
      <c r="WB78" s="31"/>
      <c r="WC78" s="31"/>
      <c r="WD78" s="31"/>
      <c r="WE78" s="31"/>
      <c r="WF78" s="31"/>
      <c r="WG78" s="31"/>
      <c r="WH78" s="31"/>
      <c r="WI78" s="31"/>
      <c r="WJ78" s="31"/>
      <c r="WK78" s="31"/>
      <c r="WL78" s="31"/>
      <c r="WM78" s="31"/>
      <c r="WN78" s="31"/>
      <c r="WO78" s="31"/>
      <c r="WP78" s="31"/>
      <c r="WQ78" s="31"/>
      <c r="WR78" s="31"/>
      <c r="WS78" s="31"/>
      <c r="WT78" s="31"/>
      <c r="WU78" s="31"/>
      <c r="WV78" s="31"/>
      <c r="WW78" s="31"/>
      <c r="WX78" s="31"/>
      <c r="WY78" s="31"/>
      <c r="WZ78" s="31"/>
      <c r="XA78" s="31"/>
      <c r="XB78" s="31"/>
      <c r="XC78" s="31"/>
      <c r="XD78" s="31"/>
      <c r="XE78" s="31"/>
      <c r="XF78" s="31"/>
      <c r="XG78" s="31"/>
      <c r="XH78" s="31"/>
      <c r="XI78" s="31"/>
      <c r="XJ78" s="31"/>
      <c r="XK78" s="31"/>
      <c r="XL78" s="31"/>
      <c r="XM78" s="31"/>
      <c r="XN78" s="31"/>
      <c r="XO78" s="31"/>
      <c r="XP78" s="31"/>
      <c r="XQ78" s="31"/>
      <c r="XR78" s="31"/>
      <c r="XS78" s="31"/>
      <c r="XT78" s="31"/>
      <c r="XU78" s="31"/>
      <c r="XV78" s="31"/>
      <c r="XW78" s="31"/>
      <c r="XX78" s="31"/>
      <c r="XY78" s="31"/>
      <c r="XZ78" s="31"/>
      <c r="YA78" s="31"/>
      <c r="YB78" s="31"/>
      <c r="YC78" s="31"/>
      <c r="YD78" s="31"/>
      <c r="YE78" s="31"/>
      <c r="YF78" s="31"/>
      <c r="YG78" s="31"/>
      <c r="YH78" s="31"/>
      <c r="YI78" s="31"/>
      <c r="YJ78" s="31"/>
      <c r="YK78" s="31"/>
      <c r="YL78" s="31"/>
    </row>
    <row r="79" spans="1:662" s="5" customFormat="1" x14ac:dyDescent="0.25">
      <c r="A79" s="16"/>
      <c r="B79" s="16"/>
      <c r="C79" s="18">
        <v>4520</v>
      </c>
      <c r="D79" s="18" t="s">
        <v>31</v>
      </c>
      <c r="E79" s="3">
        <v>2599</v>
      </c>
      <c r="F79" s="3">
        <v>2599</v>
      </c>
      <c r="G79" s="15">
        <f t="shared" si="1"/>
        <v>100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  <c r="IX79" s="31"/>
      <c r="IY79" s="31"/>
      <c r="IZ79" s="31"/>
      <c r="JA79" s="31"/>
      <c r="JB79" s="31"/>
      <c r="JC79" s="31"/>
      <c r="JD79" s="31"/>
      <c r="JE79" s="31"/>
      <c r="JF79" s="31"/>
      <c r="JG79" s="31"/>
      <c r="JH79" s="31"/>
      <c r="JI79" s="31"/>
      <c r="JJ79" s="31"/>
      <c r="JK79" s="31"/>
      <c r="JL79" s="31"/>
      <c r="JM79" s="31"/>
      <c r="JN79" s="31"/>
      <c r="JO79" s="31"/>
      <c r="JP79" s="31"/>
      <c r="JQ79" s="31"/>
      <c r="JR79" s="31"/>
      <c r="JS79" s="31"/>
      <c r="JT79" s="31"/>
      <c r="JU79" s="31"/>
      <c r="JV79" s="31"/>
      <c r="JW79" s="31"/>
      <c r="JX79" s="31"/>
      <c r="JY79" s="31"/>
      <c r="JZ79" s="31"/>
      <c r="KA79" s="31"/>
      <c r="KB79" s="31"/>
      <c r="KC79" s="31"/>
      <c r="KD79" s="31"/>
      <c r="KE79" s="31"/>
      <c r="KF79" s="31"/>
      <c r="KG79" s="31"/>
      <c r="KH79" s="31"/>
      <c r="KI79" s="31"/>
      <c r="KJ79" s="31"/>
      <c r="KK79" s="31"/>
      <c r="KL79" s="31"/>
      <c r="KM79" s="31"/>
      <c r="KN79" s="31"/>
      <c r="KO79" s="31"/>
      <c r="KP79" s="31"/>
      <c r="KQ79" s="31"/>
      <c r="KR79" s="31"/>
      <c r="KS79" s="31"/>
      <c r="KT79" s="31"/>
      <c r="KU79" s="31"/>
      <c r="KV79" s="31"/>
      <c r="KW79" s="31"/>
      <c r="KX79" s="31"/>
      <c r="KY79" s="31"/>
      <c r="KZ79" s="31"/>
      <c r="LA79" s="31"/>
      <c r="LB79" s="31"/>
      <c r="LC79" s="31"/>
      <c r="LD79" s="31"/>
      <c r="LE79" s="31"/>
      <c r="LF79" s="31"/>
      <c r="LG79" s="31"/>
      <c r="LH79" s="31"/>
      <c r="LI79" s="31"/>
      <c r="LJ79" s="31"/>
      <c r="LK79" s="31"/>
      <c r="LL79" s="31"/>
      <c r="LM79" s="31"/>
      <c r="LN79" s="31"/>
      <c r="LO79" s="31"/>
      <c r="LP79" s="31"/>
      <c r="LQ79" s="31"/>
      <c r="LR79" s="31"/>
      <c r="LS79" s="31"/>
      <c r="LT79" s="31"/>
      <c r="LU79" s="31"/>
      <c r="LV79" s="31"/>
      <c r="LW79" s="31"/>
      <c r="LX79" s="31"/>
      <c r="LY79" s="31"/>
      <c r="LZ79" s="31"/>
      <c r="MA79" s="31"/>
      <c r="MB79" s="31"/>
      <c r="MC79" s="31"/>
      <c r="MD79" s="31"/>
      <c r="ME79" s="31"/>
      <c r="MF79" s="31"/>
      <c r="MG79" s="31"/>
      <c r="MH79" s="31"/>
      <c r="MI79" s="31"/>
      <c r="MJ79" s="31"/>
      <c r="MK79" s="31"/>
      <c r="ML79" s="31"/>
      <c r="MM79" s="31"/>
      <c r="MN79" s="31"/>
      <c r="MO79" s="31"/>
      <c r="MP79" s="31"/>
      <c r="MQ79" s="31"/>
      <c r="MR79" s="31"/>
      <c r="MS79" s="31"/>
      <c r="MT79" s="31"/>
      <c r="MU79" s="31"/>
      <c r="MV79" s="31"/>
      <c r="MW79" s="31"/>
      <c r="MX79" s="31"/>
      <c r="MY79" s="31"/>
      <c r="MZ79" s="31"/>
      <c r="NA79" s="31"/>
      <c r="NB79" s="31"/>
      <c r="NC79" s="31"/>
      <c r="ND79" s="31"/>
      <c r="NE79" s="31"/>
      <c r="NF79" s="31"/>
      <c r="NG79" s="31"/>
      <c r="NH79" s="31"/>
      <c r="NI79" s="31"/>
      <c r="NJ79" s="31"/>
      <c r="NK79" s="31"/>
      <c r="NL79" s="31"/>
      <c r="NM79" s="31"/>
      <c r="NN79" s="31"/>
      <c r="NO79" s="31"/>
      <c r="NP79" s="31"/>
      <c r="NQ79" s="31"/>
      <c r="NR79" s="31"/>
      <c r="NS79" s="31"/>
      <c r="NT79" s="31"/>
      <c r="NU79" s="31"/>
      <c r="NV79" s="31"/>
      <c r="NW79" s="31"/>
      <c r="NX79" s="31"/>
      <c r="NY79" s="31"/>
      <c r="NZ79" s="31"/>
      <c r="OA79" s="31"/>
      <c r="OB79" s="31"/>
      <c r="OC79" s="31"/>
      <c r="OD79" s="31"/>
      <c r="OE79" s="31"/>
      <c r="OF79" s="31"/>
      <c r="OG79" s="31"/>
      <c r="OH79" s="31"/>
      <c r="OI79" s="31"/>
      <c r="OJ79" s="31"/>
      <c r="OK79" s="31"/>
      <c r="OL79" s="31"/>
      <c r="OM79" s="31"/>
      <c r="ON79" s="31"/>
      <c r="OO79" s="31"/>
      <c r="OP79" s="31"/>
      <c r="OQ79" s="31"/>
      <c r="OR79" s="31"/>
      <c r="OS79" s="31"/>
      <c r="OT79" s="31"/>
      <c r="OU79" s="31"/>
      <c r="OV79" s="31"/>
      <c r="OW79" s="31"/>
      <c r="OX79" s="31"/>
      <c r="OY79" s="31"/>
      <c r="OZ79" s="31"/>
      <c r="PA79" s="31"/>
      <c r="PB79" s="31"/>
      <c r="PC79" s="31"/>
      <c r="PD79" s="31"/>
      <c r="PE79" s="31"/>
      <c r="PF79" s="31"/>
      <c r="PG79" s="31"/>
      <c r="PH79" s="31"/>
      <c r="PI79" s="31"/>
      <c r="PJ79" s="31"/>
      <c r="PK79" s="31"/>
      <c r="PL79" s="31"/>
      <c r="PM79" s="31"/>
      <c r="PN79" s="31"/>
      <c r="PO79" s="31"/>
      <c r="PP79" s="31"/>
      <c r="PQ79" s="31"/>
      <c r="PR79" s="31"/>
      <c r="PS79" s="31"/>
      <c r="PT79" s="31"/>
      <c r="PU79" s="31"/>
      <c r="PV79" s="31"/>
      <c r="PW79" s="31"/>
      <c r="PX79" s="31"/>
      <c r="PY79" s="31"/>
      <c r="PZ79" s="31"/>
      <c r="QA79" s="31"/>
      <c r="QB79" s="31"/>
      <c r="QC79" s="31"/>
      <c r="QD79" s="31"/>
      <c r="QE79" s="31"/>
      <c r="QF79" s="31"/>
      <c r="QG79" s="31"/>
      <c r="QH79" s="31"/>
      <c r="QI79" s="31"/>
      <c r="QJ79" s="31"/>
      <c r="QK79" s="31"/>
      <c r="QL79" s="31"/>
      <c r="QM79" s="31"/>
      <c r="QN79" s="31"/>
      <c r="QO79" s="31"/>
      <c r="QP79" s="31"/>
      <c r="QQ79" s="31"/>
      <c r="QR79" s="31"/>
      <c r="QS79" s="31"/>
      <c r="QT79" s="31"/>
      <c r="QU79" s="31"/>
      <c r="QV79" s="31"/>
      <c r="QW79" s="31"/>
      <c r="QX79" s="31"/>
      <c r="QY79" s="31"/>
      <c r="QZ79" s="31"/>
      <c r="RA79" s="31"/>
      <c r="RB79" s="31"/>
      <c r="RC79" s="31"/>
      <c r="RD79" s="31"/>
      <c r="RE79" s="31"/>
      <c r="RF79" s="31"/>
      <c r="RG79" s="31"/>
      <c r="RH79" s="31"/>
      <c r="RI79" s="31"/>
      <c r="RJ79" s="31"/>
      <c r="RK79" s="31"/>
      <c r="RL79" s="31"/>
      <c r="RM79" s="31"/>
      <c r="RN79" s="31"/>
      <c r="RO79" s="31"/>
      <c r="RP79" s="31"/>
      <c r="RQ79" s="31"/>
      <c r="RR79" s="31"/>
      <c r="RS79" s="31"/>
      <c r="RT79" s="31"/>
      <c r="RU79" s="31"/>
      <c r="RV79" s="31"/>
      <c r="RW79" s="31"/>
      <c r="RX79" s="31"/>
      <c r="RY79" s="31"/>
      <c r="RZ79" s="31"/>
      <c r="SA79" s="31"/>
      <c r="SB79" s="31"/>
      <c r="SC79" s="31"/>
      <c r="SD79" s="31"/>
      <c r="SE79" s="31"/>
      <c r="SF79" s="31"/>
      <c r="SG79" s="31"/>
      <c r="SH79" s="31"/>
      <c r="SI79" s="31"/>
      <c r="SJ79" s="31"/>
      <c r="SK79" s="31"/>
      <c r="SL79" s="31"/>
      <c r="SM79" s="31"/>
      <c r="SN79" s="31"/>
      <c r="SO79" s="31"/>
      <c r="SP79" s="31"/>
      <c r="SQ79" s="31"/>
      <c r="SR79" s="31"/>
      <c r="SS79" s="31"/>
      <c r="ST79" s="31"/>
      <c r="SU79" s="31"/>
      <c r="SV79" s="31"/>
      <c r="SW79" s="31"/>
      <c r="SX79" s="31"/>
      <c r="SY79" s="31"/>
      <c r="SZ79" s="31"/>
      <c r="TA79" s="31"/>
      <c r="TB79" s="31"/>
      <c r="TC79" s="31"/>
      <c r="TD79" s="31"/>
      <c r="TE79" s="31"/>
      <c r="TF79" s="31"/>
      <c r="TG79" s="31"/>
      <c r="TH79" s="31"/>
      <c r="TI79" s="31"/>
      <c r="TJ79" s="31"/>
      <c r="TK79" s="31"/>
      <c r="TL79" s="31"/>
      <c r="TM79" s="31"/>
      <c r="TN79" s="31"/>
      <c r="TO79" s="31"/>
      <c r="TP79" s="31"/>
      <c r="TQ79" s="31"/>
      <c r="TR79" s="31"/>
      <c r="TS79" s="31"/>
      <c r="TT79" s="31"/>
      <c r="TU79" s="31"/>
      <c r="TV79" s="31"/>
      <c r="TW79" s="31"/>
      <c r="TX79" s="31"/>
      <c r="TY79" s="31"/>
      <c r="TZ79" s="31"/>
      <c r="UA79" s="31"/>
      <c r="UB79" s="31"/>
      <c r="UC79" s="31"/>
      <c r="UD79" s="31"/>
      <c r="UE79" s="31"/>
      <c r="UF79" s="31"/>
      <c r="UG79" s="31"/>
      <c r="UH79" s="31"/>
      <c r="UI79" s="31"/>
      <c r="UJ79" s="31"/>
      <c r="UK79" s="31"/>
      <c r="UL79" s="31"/>
      <c r="UM79" s="31"/>
      <c r="UN79" s="31"/>
      <c r="UO79" s="31"/>
      <c r="UP79" s="31"/>
      <c r="UQ79" s="31"/>
      <c r="UR79" s="31"/>
      <c r="US79" s="31"/>
      <c r="UT79" s="31"/>
      <c r="UU79" s="31"/>
      <c r="UV79" s="31"/>
      <c r="UW79" s="31"/>
      <c r="UX79" s="31"/>
      <c r="UY79" s="31"/>
      <c r="UZ79" s="31"/>
      <c r="VA79" s="31"/>
      <c r="VB79" s="31"/>
      <c r="VC79" s="31"/>
      <c r="VD79" s="31"/>
      <c r="VE79" s="31"/>
      <c r="VF79" s="31"/>
      <c r="VG79" s="31"/>
      <c r="VH79" s="31"/>
      <c r="VI79" s="31"/>
      <c r="VJ79" s="31"/>
      <c r="VK79" s="31"/>
      <c r="VL79" s="31"/>
      <c r="VM79" s="31"/>
      <c r="VN79" s="31"/>
      <c r="VO79" s="31"/>
      <c r="VP79" s="31"/>
      <c r="VQ79" s="31"/>
      <c r="VR79" s="31"/>
      <c r="VS79" s="31"/>
      <c r="VT79" s="31"/>
      <c r="VU79" s="31"/>
      <c r="VV79" s="31"/>
      <c r="VW79" s="31"/>
      <c r="VX79" s="31"/>
      <c r="VY79" s="31"/>
      <c r="VZ79" s="31"/>
      <c r="WA79" s="31"/>
      <c r="WB79" s="31"/>
      <c r="WC79" s="31"/>
      <c r="WD79" s="31"/>
      <c r="WE79" s="31"/>
      <c r="WF79" s="31"/>
      <c r="WG79" s="31"/>
      <c r="WH79" s="31"/>
      <c r="WI79" s="31"/>
      <c r="WJ79" s="31"/>
      <c r="WK79" s="31"/>
      <c r="WL79" s="31"/>
      <c r="WM79" s="31"/>
      <c r="WN79" s="31"/>
      <c r="WO79" s="31"/>
      <c r="WP79" s="31"/>
      <c r="WQ79" s="31"/>
      <c r="WR79" s="31"/>
      <c r="WS79" s="31"/>
      <c r="WT79" s="31"/>
      <c r="WU79" s="31"/>
      <c r="WV79" s="31"/>
      <c r="WW79" s="31"/>
      <c r="WX79" s="31"/>
      <c r="WY79" s="31"/>
      <c r="WZ79" s="31"/>
      <c r="XA79" s="31"/>
      <c r="XB79" s="31"/>
      <c r="XC79" s="31"/>
      <c r="XD79" s="31"/>
      <c r="XE79" s="31"/>
      <c r="XF79" s="31"/>
      <c r="XG79" s="31"/>
      <c r="XH79" s="31"/>
      <c r="XI79" s="31"/>
      <c r="XJ79" s="31"/>
      <c r="XK79" s="31"/>
      <c r="XL79" s="31"/>
      <c r="XM79" s="31"/>
      <c r="XN79" s="31"/>
      <c r="XO79" s="31"/>
      <c r="XP79" s="31"/>
      <c r="XQ79" s="31"/>
      <c r="XR79" s="31"/>
      <c r="XS79" s="31"/>
      <c r="XT79" s="31"/>
      <c r="XU79" s="31"/>
      <c r="XV79" s="31"/>
      <c r="XW79" s="31"/>
      <c r="XX79" s="31"/>
      <c r="XY79" s="31"/>
      <c r="XZ79" s="31"/>
      <c r="YA79" s="31"/>
      <c r="YB79" s="31"/>
      <c r="YC79" s="31"/>
      <c r="YD79" s="31"/>
      <c r="YE79" s="31"/>
      <c r="YF79" s="31"/>
      <c r="YG79" s="31"/>
      <c r="YH79" s="31"/>
      <c r="YI79" s="31"/>
      <c r="YJ79" s="31"/>
      <c r="YK79" s="31"/>
      <c r="YL79" s="31"/>
    </row>
    <row r="80" spans="1:662" s="5" customFormat="1" x14ac:dyDescent="0.25">
      <c r="A80" s="16"/>
      <c r="B80" s="16"/>
      <c r="C80" s="18">
        <v>4700</v>
      </c>
      <c r="D80" s="18" t="s">
        <v>36</v>
      </c>
      <c r="E80" s="3">
        <v>4500</v>
      </c>
      <c r="F80" s="3">
        <v>4381</v>
      </c>
      <c r="G80" s="15">
        <f t="shared" si="1"/>
        <v>97.355555555555554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  <c r="IX80" s="31"/>
      <c r="IY80" s="31"/>
      <c r="IZ80" s="31"/>
      <c r="JA80" s="31"/>
      <c r="JB80" s="31"/>
      <c r="JC80" s="31"/>
      <c r="JD80" s="31"/>
      <c r="JE80" s="31"/>
      <c r="JF80" s="31"/>
      <c r="JG80" s="31"/>
      <c r="JH80" s="31"/>
      <c r="JI80" s="31"/>
      <c r="JJ80" s="31"/>
      <c r="JK80" s="31"/>
      <c r="JL80" s="31"/>
      <c r="JM80" s="31"/>
      <c r="JN80" s="31"/>
      <c r="JO80" s="31"/>
      <c r="JP80" s="31"/>
      <c r="JQ80" s="31"/>
      <c r="JR80" s="31"/>
      <c r="JS80" s="31"/>
      <c r="JT80" s="31"/>
      <c r="JU80" s="31"/>
      <c r="JV80" s="31"/>
      <c r="JW80" s="31"/>
      <c r="JX80" s="31"/>
      <c r="JY80" s="31"/>
      <c r="JZ80" s="31"/>
      <c r="KA80" s="31"/>
      <c r="KB80" s="31"/>
      <c r="KC80" s="31"/>
      <c r="KD80" s="31"/>
      <c r="KE80" s="31"/>
      <c r="KF80" s="31"/>
      <c r="KG80" s="31"/>
      <c r="KH80" s="31"/>
      <c r="KI80" s="31"/>
      <c r="KJ80" s="31"/>
      <c r="KK80" s="31"/>
      <c r="KL80" s="31"/>
      <c r="KM80" s="31"/>
      <c r="KN80" s="31"/>
      <c r="KO80" s="31"/>
      <c r="KP80" s="31"/>
      <c r="KQ80" s="31"/>
      <c r="KR80" s="31"/>
      <c r="KS80" s="31"/>
      <c r="KT80" s="31"/>
      <c r="KU80" s="31"/>
      <c r="KV80" s="31"/>
      <c r="KW80" s="31"/>
      <c r="KX80" s="31"/>
      <c r="KY80" s="31"/>
      <c r="KZ80" s="31"/>
      <c r="LA80" s="31"/>
      <c r="LB80" s="31"/>
      <c r="LC80" s="31"/>
      <c r="LD80" s="31"/>
      <c r="LE80" s="31"/>
      <c r="LF80" s="31"/>
      <c r="LG80" s="31"/>
      <c r="LH80" s="31"/>
      <c r="LI80" s="31"/>
      <c r="LJ80" s="31"/>
      <c r="LK80" s="31"/>
      <c r="LL80" s="31"/>
      <c r="LM80" s="31"/>
      <c r="LN80" s="31"/>
      <c r="LO80" s="31"/>
      <c r="LP80" s="31"/>
      <c r="LQ80" s="31"/>
      <c r="LR80" s="31"/>
      <c r="LS80" s="31"/>
      <c r="LT80" s="31"/>
      <c r="LU80" s="31"/>
      <c r="LV80" s="31"/>
      <c r="LW80" s="31"/>
      <c r="LX80" s="31"/>
      <c r="LY80" s="31"/>
      <c r="LZ80" s="31"/>
      <c r="MA80" s="31"/>
      <c r="MB80" s="31"/>
      <c r="MC80" s="31"/>
      <c r="MD80" s="31"/>
      <c r="ME80" s="31"/>
      <c r="MF80" s="31"/>
      <c r="MG80" s="31"/>
      <c r="MH80" s="31"/>
      <c r="MI80" s="31"/>
      <c r="MJ80" s="31"/>
      <c r="MK80" s="31"/>
      <c r="ML80" s="31"/>
      <c r="MM80" s="31"/>
      <c r="MN80" s="31"/>
      <c r="MO80" s="31"/>
      <c r="MP80" s="31"/>
      <c r="MQ80" s="31"/>
      <c r="MR80" s="31"/>
      <c r="MS80" s="31"/>
      <c r="MT80" s="31"/>
      <c r="MU80" s="31"/>
      <c r="MV80" s="31"/>
      <c r="MW80" s="31"/>
      <c r="MX80" s="31"/>
      <c r="MY80" s="31"/>
      <c r="MZ80" s="31"/>
      <c r="NA80" s="31"/>
      <c r="NB80" s="31"/>
      <c r="NC80" s="31"/>
      <c r="ND80" s="31"/>
      <c r="NE80" s="31"/>
      <c r="NF80" s="31"/>
      <c r="NG80" s="31"/>
      <c r="NH80" s="31"/>
      <c r="NI80" s="31"/>
      <c r="NJ80" s="31"/>
      <c r="NK80" s="31"/>
      <c r="NL80" s="31"/>
      <c r="NM80" s="31"/>
      <c r="NN80" s="31"/>
      <c r="NO80" s="31"/>
      <c r="NP80" s="31"/>
      <c r="NQ80" s="31"/>
      <c r="NR80" s="31"/>
      <c r="NS80" s="31"/>
      <c r="NT80" s="31"/>
      <c r="NU80" s="31"/>
      <c r="NV80" s="31"/>
      <c r="NW80" s="31"/>
      <c r="NX80" s="31"/>
      <c r="NY80" s="31"/>
      <c r="NZ80" s="31"/>
      <c r="OA80" s="31"/>
      <c r="OB80" s="31"/>
      <c r="OC80" s="31"/>
      <c r="OD80" s="31"/>
      <c r="OE80" s="31"/>
      <c r="OF80" s="31"/>
      <c r="OG80" s="31"/>
      <c r="OH80" s="31"/>
      <c r="OI80" s="31"/>
      <c r="OJ80" s="31"/>
      <c r="OK80" s="31"/>
      <c r="OL80" s="31"/>
      <c r="OM80" s="31"/>
      <c r="ON80" s="31"/>
      <c r="OO80" s="31"/>
      <c r="OP80" s="31"/>
      <c r="OQ80" s="31"/>
      <c r="OR80" s="31"/>
      <c r="OS80" s="31"/>
      <c r="OT80" s="31"/>
      <c r="OU80" s="31"/>
      <c r="OV80" s="31"/>
      <c r="OW80" s="31"/>
      <c r="OX80" s="31"/>
      <c r="OY80" s="31"/>
      <c r="OZ80" s="31"/>
      <c r="PA80" s="31"/>
      <c r="PB80" s="31"/>
      <c r="PC80" s="31"/>
      <c r="PD80" s="31"/>
      <c r="PE80" s="31"/>
      <c r="PF80" s="31"/>
      <c r="PG80" s="31"/>
      <c r="PH80" s="31"/>
      <c r="PI80" s="31"/>
      <c r="PJ80" s="31"/>
      <c r="PK80" s="31"/>
      <c r="PL80" s="31"/>
      <c r="PM80" s="31"/>
      <c r="PN80" s="31"/>
      <c r="PO80" s="31"/>
      <c r="PP80" s="31"/>
      <c r="PQ80" s="31"/>
      <c r="PR80" s="31"/>
      <c r="PS80" s="31"/>
      <c r="PT80" s="31"/>
      <c r="PU80" s="31"/>
      <c r="PV80" s="31"/>
      <c r="PW80" s="31"/>
      <c r="PX80" s="31"/>
      <c r="PY80" s="31"/>
      <c r="PZ80" s="31"/>
      <c r="QA80" s="31"/>
      <c r="QB80" s="31"/>
      <c r="QC80" s="31"/>
      <c r="QD80" s="31"/>
      <c r="QE80" s="31"/>
      <c r="QF80" s="31"/>
      <c r="QG80" s="31"/>
      <c r="QH80" s="31"/>
      <c r="QI80" s="31"/>
      <c r="QJ80" s="31"/>
      <c r="QK80" s="31"/>
      <c r="QL80" s="31"/>
      <c r="QM80" s="31"/>
      <c r="QN80" s="31"/>
      <c r="QO80" s="31"/>
      <c r="QP80" s="31"/>
      <c r="QQ80" s="31"/>
      <c r="QR80" s="31"/>
      <c r="QS80" s="31"/>
      <c r="QT80" s="31"/>
      <c r="QU80" s="31"/>
      <c r="QV80" s="31"/>
      <c r="QW80" s="31"/>
      <c r="QX80" s="31"/>
      <c r="QY80" s="31"/>
      <c r="QZ80" s="31"/>
      <c r="RA80" s="31"/>
      <c r="RB80" s="31"/>
      <c r="RC80" s="31"/>
      <c r="RD80" s="31"/>
      <c r="RE80" s="31"/>
      <c r="RF80" s="31"/>
      <c r="RG80" s="31"/>
      <c r="RH80" s="31"/>
      <c r="RI80" s="31"/>
      <c r="RJ80" s="31"/>
      <c r="RK80" s="31"/>
      <c r="RL80" s="31"/>
      <c r="RM80" s="31"/>
      <c r="RN80" s="31"/>
      <c r="RO80" s="31"/>
      <c r="RP80" s="31"/>
      <c r="RQ80" s="31"/>
      <c r="RR80" s="31"/>
      <c r="RS80" s="31"/>
      <c r="RT80" s="31"/>
      <c r="RU80" s="31"/>
      <c r="RV80" s="31"/>
      <c r="RW80" s="31"/>
      <c r="RX80" s="31"/>
      <c r="RY80" s="31"/>
      <c r="RZ80" s="31"/>
      <c r="SA80" s="31"/>
      <c r="SB80" s="31"/>
      <c r="SC80" s="31"/>
      <c r="SD80" s="31"/>
      <c r="SE80" s="31"/>
      <c r="SF80" s="31"/>
      <c r="SG80" s="31"/>
      <c r="SH80" s="31"/>
      <c r="SI80" s="31"/>
      <c r="SJ80" s="31"/>
      <c r="SK80" s="31"/>
      <c r="SL80" s="31"/>
      <c r="SM80" s="31"/>
      <c r="SN80" s="31"/>
      <c r="SO80" s="31"/>
      <c r="SP80" s="31"/>
      <c r="SQ80" s="31"/>
      <c r="SR80" s="31"/>
      <c r="SS80" s="31"/>
      <c r="ST80" s="31"/>
      <c r="SU80" s="31"/>
      <c r="SV80" s="31"/>
      <c r="SW80" s="31"/>
      <c r="SX80" s="31"/>
      <c r="SY80" s="31"/>
      <c r="SZ80" s="31"/>
      <c r="TA80" s="31"/>
      <c r="TB80" s="31"/>
      <c r="TC80" s="31"/>
      <c r="TD80" s="31"/>
      <c r="TE80" s="31"/>
      <c r="TF80" s="31"/>
      <c r="TG80" s="31"/>
      <c r="TH80" s="31"/>
      <c r="TI80" s="31"/>
      <c r="TJ80" s="31"/>
      <c r="TK80" s="31"/>
      <c r="TL80" s="31"/>
      <c r="TM80" s="31"/>
      <c r="TN80" s="31"/>
      <c r="TO80" s="31"/>
      <c r="TP80" s="31"/>
      <c r="TQ80" s="31"/>
      <c r="TR80" s="31"/>
      <c r="TS80" s="31"/>
      <c r="TT80" s="31"/>
      <c r="TU80" s="31"/>
      <c r="TV80" s="31"/>
      <c r="TW80" s="31"/>
      <c r="TX80" s="31"/>
      <c r="TY80" s="31"/>
      <c r="TZ80" s="31"/>
      <c r="UA80" s="31"/>
      <c r="UB80" s="31"/>
      <c r="UC80" s="31"/>
      <c r="UD80" s="31"/>
      <c r="UE80" s="31"/>
      <c r="UF80" s="31"/>
      <c r="UG80" s="31"/>
      <c r="UH80" s="31"/>
      <c r="UI80" s="31"/>
      <c r="UJ80" s="31"/>
      <c r="UK80" s="31"/>
      <c r="UL80" s="31"/>
      <c r="UM80" s="31"/>
      <c r="UN80" s="31"/>
      <c r="UO80" s="31"/>
      <c r="UP80" s="31"/>
      <c r="UQ80" s="31"/>
      <c r="UR80" s="31"/>
      <c r="US80" s="31"/>
      <c r="UT80" s="31"/>
      <c r="UU80" s="31"/>
      <c r="UV80" s="31"/>
      <c r="UW80" s="31"/>
      <c r="UX80" s="31"/>
      <c r="UY80" s="31"/>
      <c r="UZ80" s="31"/>
      <c r="VA80" s="31"/>
      <c r="VB80" s="31"/>
      <c r="VC80" s="31"/>
      <c r="VD80" s="31"/>
      <c r="VE80" s="31"/>
      <c r="VF80" s="31"/>
      <c r="VG80" s="31"/>
      <c r="VH80" s="31"/>
      <c r="VI80" s="31"/>
      <c r="VJ80" s="31"/>
      <c r="VK80" s="31"/>
      <c r="VL80" s="31"/>
      <c r="VM80" s="31"/>
      <c r="VN80" s="31"/>
      <c r="VO80" s="31"/>
      <c r="VP80" s="31"/>
      <c r="VQ80" s="31"/>
      <c r="VR80" s="31"/>
      <c r="VS80" s="31"/>
      <c r="VT80" s="31"/>
      <c r="VU80" s="31"/>
      <c r="VV80" s="31"/>
      <c r="VW80" s="31"/>
      <c r="VX80" s="31"/>
      <c r="VY80" s="31"/>
      <c r="VZ80" s="31"/>
      <c r="WA80" s="31"/>
      <c r="WB80" s="31"/>
      <c r="WC80" s="31"/>
      <c r="WD80" s="31"/>
      <c r="WE80" s="31"/>
      <c r="WF80" s="31"/>
      <c r="WG80" s="31"/>
      <c r="WH80" s="31"/>
      <c r="WI80" s="31"/>
      <c r="WJ80" s="31"/>
      <c r="WK80" s="31"/>
      <c r="WL80" s="31"/>
      <c r="WM80" s="31"/>
      <c r="WN80" s="31"/>
      <c r="WO80" s="31"/>
      <c r="WP80" s="31"/>
      <c r="WQ80" s="31"/>
      <c r="WR80" s="31"/>
      <c r="WS80" s="31"/>
      <c r="WT80" s="31"/>
      <c r="WU80" s="31"/>
      <c r="WV80" s="31"/>
      <c r="WW80" s="31"/>
      <c r="WX80" s="31"/>
      <c r="WY80" s="31"/>
      <c r="WZ80" s="31"/>
      <c r="XA80" s="31"/>
      <c r="XB80" s="31"/>
      <c r="XC80" s="31"/>
      <c r="XD80" s="31"/>
      <c r="XE80" s="31"/>
      <c r="XF80" s="31"/>
      <c r="XG80" s="31"/>
      <c r="XH80" s="31"/>
      <c r="XI80" s="31"/>
      <c r="XJ80" s="31"/>
      <c r="XK80" s="31"/>
      <c r="XL80" s="31"/>
      <c r="XM80" s="31"/>
      <c r="XN80" s="31"/>
      <c r="XO80" s="31"/>
      <c r="XP80" s="31"/>
      <c r="XQ80" s="31"/>
      <c r="XR80" s="31"/>
      <c r="XS80" s="31"/>
      <c r="XT80" s="31"/>
      <c r="XU80" s="31"/>
      <c r="XV80" s="31"/>
      <c r="XW80" s="31"/>
      <c r="XX80" s="31"/>
      <c r="XY80" s="31"/>
      <c r="XZ80" s="31"/>
      <c r="YA80" s="31"/>
      <c r="YB80" s="31"/>
      <c r="YC80" s="31"/>
      <c r="YD80" s="31"/>
      <c r="YE80" s="31"/>
      <c r="YF80" s="31"/>
      <c r="YG80" s="31"/>
      <c r="YH80" s="31"/>
      <c r="YI80" s="31"/>
      <c r="YJ80" s="31"/>
      <c r="YK80" s="31"/>
      <c r="YL80" s="31"/>
    </row>
    <row r="81" spans="1:662" s="11" customFormat="1" x14ac:dyDescent="0.25">
      <c r="A81" s="16"/>
      <c r="B81" s="16"/>
      <c r="C81" s="18">
        <v>6057</v>
      </c>
      <c r="D81" s="25" t="s">
        <v>129</v>
      </c>
      <c r="E81" s="3">
        <v>171462</v>
      </c>
      <c r="F81" s="3">
        <v>74947.05</v>
      </c>
      <c r="G81" s="15">
        <f t="shared" si="1"/>
        <v>43.710588935157645</v>
      </c>
      <c r="H81" s="31" t="s">
        <v>145</v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  <c r="IX81" s="31"/>
      <c r="IY81" s="31"/>
      <c r="IZ81" s="31"/>
      <c r="JA81" s="31"/>
      <c r="JB81" s="31"/>
      <c r="JC81" s="31"/>
      <c r="JD81" s="31"/>
      <c r="JE81" s="31"/>
      <c r="JF81" s="31"/>
      <c r="JG81" s="31"/>
      <c r="JH81" s="31"/>
      <c r="JI81" s="31"/>
      <c r="JJ81" s="31"/>
      <c r="JK81" s="31"/>
      <c r="JL81" s="31"/>
      <c r="JM81" s="31"/>
      <c r="JN81" s="31"/>
      <c r="JO81" s="31"/>
      <c r="JP81" s="31"/>
      <c r="JQ81" s="31"/>
      <c r="JR81" s="31"/>
      <c r="JS81" s="31"/>
      <c r="JT81" s="31"/>
      <c r="JU81" s="31"/>
      <c r="JV81" s="31"/>
      <c r="JW81" s="31"/>
      <c r="JX81" s="31"/>
      <c r="JY81" s="31"/>
      <c r="JZ81" s="31"/>
      <c r="KA81" s="31"/>
      <c r="KB81" s="31"/>
      <c r="KC81" s="31"/>
      <c r="KD81" s="31"/>
      <c r="KE81" s="31"/>
      <c r="KF81" s="31"/>
      <c r="KG81" s="31"/>
      <c r="KH81" s="31"/>
      <c r="KI81" s="31"/>
      <c r="KJ81" s="31"/>
      <c r="KK81" s="31"/>
      <c r="KL81" s="31"/>
      <c r="KM81" s="31"/>
      <c r="KN81" s="31"/>
      <c r="KO81" s="31"/>
      <c r="KP81" s="31"/>
      <c r="KQ81" s="31"/>
      <c r="KR81" s="31"/>
      <c r="KS81" s="31"/>
      <c r="KT81" s="31"/>
      <c r="KU81" s="31"/>
      <c r="KV81" s="31"/>
      <c r="KW81" s="31"/>
      <c r="KX81" s="31"/>
      <c r="KY81" s="31"/>
      <c r="KZ81" s="31"/>
      <c r="LA81" s="31"/>
      <c r="LB81" s="31"/>
      <c r="LC81" s="31"/>
      <c r="LD81" s="31"/>
      <c r="LE81" s="31"/>
      <c r="LF81" s="31"/>
      <c r="LG81" s="31"/>
      <c r="LH81" s="31"/>
      <c r="LI81" s="31"/>
      <c r="LJ81" s="31"/>
      <c r="LK81" s="31"/>
      <c r="LL81" s="31"/>
      <c r="LM81" s="31"/>
      <c r="LN81" s="31"/>
      <c r="LO81" s="31"/>
      <c r="LP81" s="31"/>
      <c r="LQ81" s="31"/>
      <c r="LR81" s="31"/>
      <c r="LS81" s="31"/>
      <c r="LT81" s="31"/>
      <c r="LU81" s="31"/>
      <c r="LV81" s="31"/>
      <c r="LW81" s="31"/>
      <c r="LX81" s="31"/>
      <c r="LY81" s="31"/>
      <c r="LZ81" s="31"/>
      <c r="MA81" s="31"/>
      <c r="MB81" s="31"/>
      <c r="MC81" s="31"/>
      <c r="MD81" s="31"/>
      <c r="ME81" s="31"/>
      <c r="MF81" s="31"/>
      <c r="MG81" s="31"/>
      <c r="MH81" s="31"/>
      <c r="MI81" s="31"/>
      <c r="MJ81" s="31"/>
      <c r="MK81" s="31"/>
      <c r="ML81" s="31"/>
      <c r="MM81" s="31"/>
      <c r="MN81" s="31"/>
      <c r="MO81" s="31"/>
      <c r="MP81" s="31"/>
      <c r="MQ81" s="31"/>
      <c r="MR81" s="31"/>
      <c r="MS81" s="31"/>
      <c r="MT81" s="31"/>
      <c r="MU81" s="31"/>
      <c r="MV81" s="31"/>
      <c r="MW81" s="31"/>
      <c r="MX81" s="31"/>
      <c r="MY81" s="31"/>
      <c r="MZ81" s="31"/>
      <c r="NA81" s="31"/>
      <c r="NB81" s="31"/>
      <c r="NC81" s="31"/>
      <c r="ND81" s="31"/>
      <c r="NE81" s="31"/>
      <c r="NF81" s="31"/>
      <c r="NG81" s="31"/>
      <c r="NH81" s="31"/>
      <c r="NI81" s="31"/>
      <c r="NJ81" s="31"/>
      <c r="NK81" s="31"/>
      <c r="NL81" s="31"/>
      <c r="NM81" s="31"/>
      <c r="NN81" s="31"/>
      <c r="NO81" s="31"/>
      <c r="NP81" s="31"/>
      <c r="NQ81" s="31"/>
      <c r="NR81" s="31"/>
      <c r="NS81" s="31"/>
      <c r="NT81" s="31"/>
      <c r="NU81" s="31"/>
      <c r="NV81" s="31"/>
      <c r="NW81" s="31"/>
      <c r="NX81" s="31"/>
      <c r="NY81" s="31"/>
      <c r="NZ81" s="31"/>
      <c r="OA81" s="31"/>
      <c r="OB81" s="31"/>
      <c r="OC81" s="31"/>
      <c r="OD81" s="31"/>
      <c r="OE81" s="31"/>
      <c r="OF81" s="31"/>
      <c r="OG81" s="31"/>
      <c r="OH81" s="31"/>
      <c r="OI81" s="31"/>
      <c r="OJ81" s="31"/>
      <c r="OK81" s="31"/>
      <c r="OL81" s="31"/>
      <c r="OM81" s="31"/>
      <c r="ON81" s="31"/>
      <c r="OO81" s="31"/>
      <c r="OP81" s="31"/>
      <c r="OQ81" s="31"/>
      <c r="OR81" s="31"/>
      <c r="OS81" s="31"/>
      <c r="OT81" s="31"/>
      <c r="OU81" s="31"/>
      <c r="OV81" s="31"/>
      <c r="OW81" s="31"/>
      <c r="OX81" s="31"/>
      <c r="OY81" s="31"/>
      <c r="OZ81" s="31"/>
      <c r="PA81" s="31"/>
      <c r="PB81" s="31"/>
      <c r="PC81" s="31"/>
      <c r="PD81" s="31"/>
      <c r="PE81" s="31"/>
      <c r="PF81" s="31"/>
      <c r="PG81" s="31"/>
      <c r="PH81" s="31"/>
      <c r="PI81" s="31"/>
      <c r="PJ81" s="31"/>
      <c r="PK81" s="31"/>
      <c r="PL81" s="31"/>
      <c r="PM81" s="31"/>
      <c r="PN81" s="31"/>
      <c r="PO81" s="31"/>
      <c r="PP81" s="31"/>
      <c r="PQ81" s="31"/>
      <c r="PR81" s="31"/>
      <c r="PS81" s="31"/>
      <c r="PT81" s="31"/>
      <c r="PU81" s="31"/>
      <c r="PV81" s="31"/>
      <c r="PW81" s="31"/>
      <c r="PX81" s="31"/>
      <c r="PY81" s="31"/>
      <c r="PZ81" s="31"/>
      <c r="QA81" s="31"/>
      <c r="QB81" s="31"/>
      <c r="QC81" s="31"/>
      <c r="QD81" s="31"/>
      <c r="QE81" s="31"/>
      <c r="QF81" s="31"/>
      <c r="QG81" s="31"/>
      <c r="QH81" s="31"/>
      <c r="QI81" s="31"/>
      <c r="QJ81" s="31"/>
      <c r="QK81" s="31"/>
      <c r="QL81" s="31"/>
      <c r="QM81" s="31"/>
      <c r="QN81" s="31"/>
      <c r="QO81" s="31"/>
      <c r="QP81" s="31"/>
      <c r="QQ81" s="31"/>
      <c r="QR81" s="31"/>
      <c r="QS81" s="31"/>
      <c r="QT81" s="31"/>
      <c r="QU81" s="31"/>
      <c r="QV81" s="31"/>
      <c r="QW81" s="31"/>
      <c r="QX81" s="31"/>
      <c r="QY81" s="31"/>
      <c r="QZ81" s="31"/>
      <c r="RA81" s="31"/>
      <c r="RB81" s="31"/>
      <c r="RC81" s="31"/>
      <c r="RD81" s="31"/>
      <c r="RE81" s="31"/>
      <c r="RF81" s="31"/>
      <c r="RG81" s="31"/>
      <c r="RH81" s="31"/>
      <c r="RI81" s="31"/>
      <c r="RJ81" s="31"/>
      <c r="RK81" s="31"/>
      <c r="RL81" s="31"/>
      <c r="RM81" s="31"/>
      <c r="RN81" s="31"/>
      <c r="RO81" s="31"/>
      <c r="RP81" s="31"/>
      <c r="RQ81" s="31"/>
      <c r="RR81" s="31"/>
      <c r="RS81" s="31"/>
      <c r="RT81" s="31"/>
      <c r="RU81" s="31"/>
      <c r="RV81" s="31"/>
      <c r="RW81" s="31"/>
      <c r="RX81" s="31"/>
      <c r="RY81" s="31"/>
      <c r="RZ81" s="31"/>
      <c r="SA81" s="31"/>
      <c r="SB81" s="31"/>
      <c r="SC81" s="31"/>
      <c r="SD81" s="31"/>
      <c r="SE81" s="31"/>
      <c r="SF81" s="31"/>
      <c r="SG81" s="31"/>
      <c r="SH81" s="31"/>
      <c r="SI81" s="31"/>
      <c r="SJ81" s="31"/>
      <c r="SK81" s="31"/>
      <c r="SL81" s="31"/>
      <c r="SM81" s="31"/>
      <c r="SN81" s="31"/>
      <c r="SO81" s="31"/>
      <c r="SP81" s="31"/>
      <c r="SQ81" s="31"/>
      <c r="SR81" s="31"/>
      <c r="SS81" s="31"/>
      <c r="ST81" s="31"/>
      <c r="SU81" s="31"/>
      <c r="SV81" s="31"/>
      <c r="SW81" s="31"/>
      <c r="SX81" s="31"/>
      <c r="SY81" s="31"/>
      <c r="SZ81" s="31"/>
      <c r="TA81" s="31"/>
      <c r="TB81" s="31"/>
      <c r="TC81" s="31"/>
      <c r="TD81" s="31"/>
      <c r="TE81" s="31"/>
      <c r="TF81" s="31"/>
      <c r="TG81" s="31"/>
      <c r="TH81" s="31"/>
      <c r="TI81" s="31"/>
      <c r="TJ81" s="31"/>
      <c r="TK81" s="31"/>
      <c r="TL81" s="31"/>
      <c r="TM81" s="31"/>
      <c r="TN81" s="31"/>
      <c r="TO81" s="31"/>
      <c r="TP81" s="31"/>
      <c r="TQ81" s="31"/>
      <c r="TR81" s="31"/>
      <c r="TS81" s="31"/>
      <c r="TT81" s="31"/>
      <c r="TU81" s="31"/>
      <c r="TV81" s="31"/>
      <c r="TW81" s="31"/>
      <c r="TX81" s="31"/>
      <c r="TY81" s="31"/>
      <c r="TZ81" s="31"/>
      <c r="UA81" s="31"/>
      <c r="UB81" s="31"/>
      <c r="UC81" s="31"/>
      <c r="UD81" s="31"/>
      <c r="UE81" s="31"/>
      <c r="UF81" s="31"/>
      <c r="UG81" s="31"/>
      <c r="UH81" s="31"/>
      <c r="UI81" s="31"/>
      <c r="UJ81" s="31"/>
      <c r="UK81" s="31"/>
      <c r="UL81" s="31"/>
      <c r="UM81" s="31"/>
      <c r="UN81" s="31"/>
      <c r="UO81" s="31"/>
      <c r="UP81" s="31"/>
      <c r="UQ81" s="31"/>
      <c r="UR81" s="31"/>
      <c r="US81" s="31"/>
      <c r="UT81" s="31"/>
      <c r="UU81" s="31"/>
      <c r="UV81" s="31"/>
      <c r="UW81" s="31"/>
      <c r="UX81" s="31"/>
      <c r="UY81" s="31"/>
      <c r="UZ81" s="31"/>
      <c r="VA81" s="31"/>
      <c r="VB81" s="31"/>
      <c r="VC81" s="31"/>
      <c r="VD81" s="31"/>
      <c r="VE81" s="31"/>
      <c r="VF81" s="31"/>
      <c r="VG81" s="31"/>
      <c r="VH81" s="31"/>
      <c r="VI81" s="31"/>
      <c r="VJ81" s="31"/>
      <c r="VK81" s="31"/>
      <c r="VL81" s="31"/>
      <c r="VM81" s="31"/>
      <c r="VN81" s="31"/>
      <c r="VO81" s="31"/>
      <c r="VP81" s="31"/>
      <c r="VQ81" s="31"/>
      <c r="VR81" s="31"/>
      <c r="VS81" s="31"/>
      <c r="VT81" s="31"/>
      <c r="VU81" s="31"/>
      <c r="VV81" s="31"/>
      <c r="VW81" s="31"/>
      <c r="VX81" s="31"/>
      <c r="VY81" s="31"/>
      <c r="VZ81" s="31"/>
      <c r="WA81" s="31"/>
      <c r="WB81" s="31"/>
      <c r="WC81" s="31"/>
      <c r="WD81" s="31"/>
      <c r="WE81" s="31"/>
      <c r="WF81" s="31"/>
      <c r="WG81" s="31"/>
      <c r="WH81" s="31"/>
      <c r="WI81" s="31"/>
      <c r="WJ81" s="31"/>
      <c r="WK81" s="31"/>
      <c r="WL81" s="31"/>
      <c r="WM81" s="31"/>
      <c r="WN81" s="31"/>
      <c r="WO81" s="31"/>
      <c r="WP81" s="31"/>
      <c r="WQ81" s="31"/>
      <c r="WR81" s="31"/>
      <c r="WS81" s="31"/>
      <c r="WT81" s="31"/>
      <c r="WU81" s="31"/>
      <c r="WV81" s="31"/>
      <c r="WW81" s="31"/>
      <c r="WX81" s="31"/>
      <c r="WY81" s="31"/>
      <c r="WZ81" s="31"/>
      <c r="XA81" s="31"/>
      <c r="XB81" s="31"/>
      <c r="XC81" s="31"/>
      <c r="XD81" s="31"/>
      <c r="XE81" s="31"/>
      <c r="XF81" s="31"/>
      <c r="XG81" s="31"/>
      <c r="XH81" s="31"/>
      <c r="XI81" s="31"/>
      <c r="XJ81" s="31"/>
      <c r="XK81" s="31"/>
      <c r="XL81" s="31"/>
      <c r="XM81" s="31"/>
      <c r="XN81" s="31"/>
      <c r="XO81" s="31"/>
      <c r="XP81" s="31"/>
      <c r="XQ81" s="31"/>
      <c r="XR81" s="31"/>
      <c r="XS81" s="31"/>
      <c r="XT81" s="31"/>
      <c r="XU81" s="31"/>
      <c r="XV81" s="31"/>
      <c r="XW81" s="31"/>
      <c r="XX81" s="31"/>
      <c r="XY81" s="31"/>
      <c r="XZ81" s="31"/>
      <c r="YA81" s="31"/>
      <c r="YB81" s="31"/>
      <c r="YC81" s="31"/>
      <c r="YD81" s="31"/>
      <c r="YE81" s="31"/>
      <c r="YF81" s="31"/>
      <c r="YG81" s="31"/>
      <c r="YH81" s="31"/>
      <c r="YI81" s="31"/>
      <c r="YJ81" s="31"/>
      <c r="YK81" s="31"/>
      <c r="YL81" s="31"/>
    </row>
    <row r="82" spans="1:662" s="11" customFormat="1" x14ac:dyDescent="0.25">
      <c r="A82" s="16"/>
      <c r="B82" s="16"/>
      <c r="C82" s="18">
        <v>6059</v>
      </c>
      <c r="D82" s="25" t="s">
        <v>129</v>
      </c>
      <c r="E82" s="3">
        <v>30258</v>
      </c>
      <c r="F82" s="3">
        <v>13778.88</v>
      </c>
      <c r="G82" s="15">
        <f t="shared" si="1"/>
        <v>45.537973428514775</v>
      </c>
      <c r="H82" s="31" t="s">
        <v>145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  <c r="IX82" s="31"/>
      <c r="IY82" s="31"/>
      <c r="IZ82" s="31"/>
      <c r="JA82" s="31"/>
      <c r="JB82" s="31"/>
      <c r="JC82" s="31"/>
      <c r="JD82" s="31"/>
      <c r="JE82" s="31"/>
      <c r="JF82" s="31"/>
      <c r="JG82" s="31"/>
      <c r="JH82" s="31"/>
      <c r="JI82" s="31"/>
      <c r="JJ82" s="31"/>
      <c r="JK82" s="31"/>
      <c r="JL82" s="31"/>
      <c r="JM82" s="31"/>
      <c r="JN82" s="31"/>
      <c r="JO82" s="31"/>
      <c r="JP82" s="31"/>
      <c r="JQ82" s="31"/>
      <c r="JR82" s="31"/>
      <c r="JS82" s="31"/>
      <c r="JT82" s="31"/>
      <c r="JU82" s="31"/>
      <c r="JV82" s="31"/>
      <c r="JW82" s="31"/>
      <c r="JX82" s="31"/>
      <c r="JY82" s="31"/>
      <c r="JZ82" s="31"/>
      <c r="KA82" s="31"/>
      <c r="KB82" s="31"/>
      <c r="KC82" s="31"/>
      <c r="KD82" s="31"/>
      <c r="KE82" s="31"/>
      <c r="KF82" s="31"/>
      <c r="KG82" s="31"/>
      <c r="KH82" s="31"/>
      <c r="KI82" s="31"/>
      <c r="KJ82" s="31"/>
      <c r="KK82" s="31"/>
      <c r="KL82" s="31"/>
      <c r="KM82" s="31"/>
      <c r="KN82" s="31"/>
      <c r="KO82" s="31"/>
      <c r="KP82" s="31"/>
      <c r="KQ82" s="31"/>
      <c r="KR82" s="31"/>
      <c r="KS82" s="31"/>
      <c r="KT82" s="31"/>
      <c r="KU82" s="31"/>
      <c r="KV82" s="31"/>
      <c r="KW82" s="31"/>
      <c r="KX82" s="31"/>
      <c r="KY82" s="31"/>
      <c r="KZ82" s="31"/>
      <c r="LA82" s="31"/>
      <c r="LB82" s="31"/>
      <c r="LC82" s="31"/>
      <c r="LD82" s="31"/>
      <c r="LE82" s="31"/>
      <c r="LF82" s="31"/>
      <c r="LG82" s="31"/>
      <c r="LH82" s="31"/>
      <c r="LI82" s="31"/>
      <c r="LJ82" s="31"/>
      <c r="LK82" s="31"/>
      <c r="LL82" s="31"/>
      <c r="LM82" s="31"/>
      <c r="LN82" s="31"/>
      <c r="LO82" s="31"/>
      <c r="LP82" s="31"/>
      <c r="LQ82" s="31"/>
      <c r="LR82" s="31"/>
      <c r="LS82" s="31"/>
      <c r="LT82" s="31"/>
      <c r="LU82" s="31"/>
      <c r="LV82" s="31"/>
      <c r="LW82" s="31"/>
      <c r="LX82" s="31"/>
      <c r="LY82" s="31"/>
      <c r="LZ82" s="31"/>
      <c r="MA82" s="31"/>
      <c r="MB82" s="31"/>
      <c r="MC82" s="31"/>
      <c r="MD82" s="31"/>
      <c r="ME82" s="31"/>
      <c r="MF82" s="31"/>
      <c r="MG82" s="31"/>
      <c r="MH82" s="31"/>
      <c r="MI82" s="31"/>
      <c r="MJ82" s="31"/>
      <c r="MK82" s="31"/>
      <c r="ML82" s="31"/>
      <c r="MM82" s="31"/>
      <c r="MN82" s="31"/>
      <c r="MO82" s="31"/>
      <c r="MP82" s="31"/>
      <c r="MQ82" s="31"/>
      <c r="MR82" s="31"/>
      <c r="MS82" s="31"/>
      <c r="MT82" s="31"/>
      <c r="MU82" s="31"/>
      <c r="MV82" s="31"/>
      <c r="MW82" s="31"/>
      <c r="MX82" s="31"/>
      <c r="MY82" s="31"/>
      <c r="MZ82" s="31"/>
      <c r="NA82" s="31"/>
      <c r="NB82" s="31"/>
      <c r="NC82" s="31"/>
      <c r="ND82" s="31"/>
      <c r="NE82" s="31"/>
      <c r="NF82" s="31"/>
      <c r="NG82" s="31"/>
      <c r="NH82" s="31"/>
      <c r="NI82" s="31"/>
      <c r="NJ82" s="31"/>
      <c r="NK82" s="31"/>
      <c r="NL82" s="31"/>
      <c r="NM82" s="31"/>
      <c r="NN82" s="31"/>
      <c r="NO82" s="31"/>
      <c r="NP82" s="31"/>
      <c r="NQ82" s="31"/>
      <c r="NR82" s="31"/>
      <c r="NS82" s="31"/>
      <c r="NT82" s="31"/>
      <c r="NU82" s="31"/>
      <c r="NV82" s="31"/>
      <c r="NW82" s="31"/>
      <c r="NX82" s="31"/>
      <c r="NY82" s="31"/>
      <c r="NZ82" s="31"/>
      <c r="OA82" s="31"/>
      <c r="OB82" s="31"/>
      <c r="OC82" s="31"/>
      <c r="OD82" s="31"/>
      <c r="OE82" s="31"/>
      <c r="OF82" s="31"/>
      <c r="OG82" s="31"/>
      <c r="OH82" s="31"/>
      <c r="OI82" s="31"/>
      <c r="OJ82" s="31"/>
      <c r="OK82" s="31"/>
      <c r="OL82" s="31"/>
      <c r="OM82" s="31"/>
      <c r="ON82" s="31"/>
      <c r="OO82" s="31"/>
      <c r="OP82" s="31"/>
      <c r="OQ82" s="31"/>
      <c r="OR82" s="31"/>
      <c r="OS82" s="31"/>
      <c r="OT82" s="31"/>
      <c r="OU82" s="31"/>
      <c r="OV82" s="31"/>
      <c r="OW82" s="31"/>
      <c r="OX82" s="31"/>
      <c r="OY82" s="31"/>
      <c r="OZ82" s="31"/>
      <c r="PA82" s="31"/>
      <c r="PB82" s="31"/>
      <c r="PC82" s="31"/>
      <c r="PD82" s="31"/>
      <c r="PE82" s="31"/>
      <c r="PF82" s="31"/>
      <c r="PG82" s="31"/>
      <c r="PH82" s="31"/>
      <c r="PI82" s="31"/>
      <c r="PJ82" s="31"/>
      <c r="PK82" s="31"/>
      <c r="PL82" s="31"/>
      <c r="PM82" s="31"/>
      <c r="PN82" s="31"/>
      <c r="PO82" s="31"/>
      <c r="PP82" s="31"/>
      <c r="PQ82" s="31"/>
      <c r="PR82" s="31"/>
      <c r="PS82" s="31"/>
      <c r="PT82" s="31"/>
      <c r="PU82" s="31"/>
      <c r="PV82" s="31"/>
      <c r="PW82" s="31"/>
      <c r="PX82" s="31"/>
      <c r="PY82" s="31"/>
      <c r="PZ82" s="31"/>
      <c r="QA82" s="31"/>
      <c r="QB82" s="31"/>
      <c r="QC82" s="31"/>
      <c r="QD82" s="31"/>
      <c r="QE82" s="31"/>
      <c r="QF82" s="31"/>
      <c r="QG82" s="31"/>
      <c r="QH82" s="31"/>
      <c r="QI82" s="31"/>
      <c r="QJ82" s="31"/>
      <c r="QK82" s="31"/>
      <c r="QL82" s="31"/>
      <c r="QM82" s="31"/>
      <c r="QN82" s="31"/>
      <c r="QO82" s="31"/>
      <c r="QP82" s="31"/>
      <c r="QQ82" s="31"/>
      <c r="QR82" s="31"/>
      <c r="QS82" s="31"/>
      <c r="QT82" s="31"/>
      <c r="QU82" s="31"/>
      <c r="QV82" s="31"/>
      <c r="QW82" s="31"/>
      <c r="QX82" s="31"/>
      <c r="QY82" s="31"/>
      <c r="QZ82" s="31"/>
      <c r="RA82" s="31"/>
      <c r="RB82" s="31"/>
      <c r="RC82" s="31"/>
      <c r="RD82" s="31"/>
      <c r="RE82" s="31"/>
      <c r="RF82" s="31"/>
      <c r="RG82" s="31"/>
      <c r="RH82" s="31"/>
      <c r="RI82" s="31"/>
      <c r="RJ82" s="31"/>
      <c r="RK82" s="31"/>
      <c r="RL82" s="31"/>
      <c r="RM82" s="31"/>
      <c r="RN82" s="31"/>
      <c r="RO82" s="31"/>
      <c r="RP82" s="31"/>
      <c r="RQ82" s="31"/>
      <c r="RR82" s="31"/>
      <c r="RS82" s="31"/>
      <c r="RT82" s="31"/>
      <c r="RU82" s="31"/>
      <c r="RV82" s="31"/>
      <c r="RW82" s="31"/>
      <c r="RX82" s="31"/>
      <c r="RY82" s="31"/>
      <c r="RZ82" s="31"/>
      <c r="SA82" s="31"/>
      <c r="SB82" s="31"/>
      <c r="SC82" s="31"/>
      <c r="SD82" s="31"/>
      <c r="SE82" s="31"/>
      <c r="SF82" s="31"/>
      <c r="SG82" s="31"/>
      <c r="SH82" s="31"/>
      <c r="SI82" s="31"/>
      <c r="SJ82" s="31"/>
      <c r="SK82" s="31"/>
      <c r="SL82" s="31"/>
      <c r="SM82" s="31"/>
      <c r="SN82" s="31"/>
      <c r="SO82" s="31"/>
      <c r="SP82" s="31"/>
      <c r="SQ82" s="31"/>
      <c r="SR82" s="31"/>
      <c r="SS82" s="31"/>
      <c r="ST82" s="31"/>
      <c r="SU82" s="31"/>
      <c r="SV82" s="31"/>
      <c r="SW82" s="31"/>
      <c r="SX82" s="31"/>
      <c r="SY82" s="31"/>
      <c r="SZ82" s="31"/>
      <c r="TA82" s="31"/>
      <c r="TB82" s="31"/>
      <c r="TC82" s="31"/>
      <c r="TD82" s="31"/>
      <c r="TE82" s="31"/>
      <c r="TF82" s="31"/>
      <c r="TG82" s="31"/>
      <c r="TH82" s="31"/>
      <c r="TI82" s="31"/>
      <c r="TJ82" s="31"/>
      <c r="TK82" s="31"/>
      <c r="TL82" s="31"/>
      <c r="TM82" s="31"/>
      <c r="TN82" s="31"/>
      <c r="TO82" s="31"/>
      <c r="TP82" s="31"/>
      <c r="TQ82" s="31"/>
      <c r="TR82" s="31"/>
      <c r="TS82" s="31"/>
      <c r="TT82" s="31"/>
      <c r="TU82" s="31"/>
      <c r="TV82" s="31"/>
      <c r="TW82" s="31"/>
      <c r="TX82" s="31"/>
      <c r="TY82" s="31"/>
      <c r="TZ82" s="31"/>
      <c r="UA82" s="31"/>
      <c r="UB82" s="31"/>
      <c r="UC82" s="31"/>
      <c r="UD82" s="31"/>
      <c r="UE82" s="31"/>
      <c r="UF82" s="31"/>
      <c r="UG82" s="31"/>
      <c r="UH82" s="31"/>
      <c r="UI82" s="31"/>
      <c r="UJ82" s="31"/>
      <c r="UK82" s="31"/>
      <c r="UL82" s="31"/>
      <c r="UM82" s="31"/>
      <c r="UN82" s="31"/>
      <c r="UO82" s="31"/>
      <c r="UP82" s="31"/>
      <c r="UQ82" s="31"/>
      <c r="UR82" s="31"/>
      <c r="US82" s="31"/>
      <c r="UT82" s="31"/>
      <c r="UU82" s="31"/>
      <c r="UV82" s="31"/>
      <c r="UW82" s="31"/>
      <c r="UX82" s="31"/>
      <c r="UY82" s="31"/>
      <c r="UZ82" s="31"/>
      <c r="VA82" s="31"/>
      <c r="VB82" s="31"/>
      <c r="VC82" s="31"/>
      <c r="VD82" s="31"/>
      <c r="VE82" s="31"/>
      <c r="VF82" s="31"/>
      <c r="VG82" s="31"/>
      <c r="VH82" s="31"/>
      <c r="VI82" s="31"/>
      <c r="VJ82" s="31"/>
      <c r="VK82" s="31"/>
      <c r="VL82" s="31"/>
      <c r="VM82" s="31"/>
      <c r="VN82" s="31"/>
      <c r="VO82" s="31"/>
      <c r="VP82" s="31"/>
      <c r="VQ82" s="31"/>
      <c r="VR82" s="31"/>
      <c r="VS82" s="31"/>
      <c r="VT82" s="31"/>
      <c r="VU82" s="31"/>
      <c r="VV82" s="31"/>
      <c r="VW82" s="31"/>
      <c r="VX82" s="31"/>
      <c r="VY82" s="31"/>
      <c r="VZ82" s="31"/>
      <c r="WA82" s="31"/>
      <c r="WB82" s="31"/>
      <c r="WC82" s="31"/>
      <c r="WD82" s="31"/>
      <c r="WE82" s="31"/>
      <c r="WF82" s="31"/>
      <c r="WG82" s="31"/>
      <c r="WH82" s="31"/>
      <c r="WI82" s="31"/>
      <c r="WJ82" s="31"/>
      <c r="WK82" s="31"/>
      <c r="WL82" s="31"/>
      <c r="WM82" s="31"/>
      <c r="WN82" s="31"/>
      <c r="WO82" s="31"/>
      <c r="WP82" s="31"/>
      <c r="WQ82" s="31"/>
      <c r="WR82" s="31"/>
      <c r="WS82" s="31"/>
      <c r="WT82" s="31"/>
      <c r="WU82" s="31"/>
      <c r="WV82" s="31"/>
      <c r="WW82" s="31"/>
      <c r="WX82" s="31"/>
      <c r="WY82" s="31"/>
      <c r="WZ82" s="31"/>
      <c r="XA82" s="31"/>
      <c r="XB82" s="31"/>
      <c r="XC82" s="31"/>
      <c r="XD82" s="31"/>
      <c r="XE82" s="31"/>
      <c r="XF82" s="31"/>
      <c r="XG82" s="31"/>
      <c r="XH82" s="31"/>
      <c r="XI82" s="31"/>
      <c r="XJ82" s="31"/>
      <c r="XK82" s="31"/>
      <c r="XL82" s="31"/>
      <c r="XM82" s="31"/>
      <c r="XN82" s="31"/>
      <c r="XO82" s="31"/>
      <c r="XP82" s="31"/>
      <c r="XQ82" s="31"/>
      <c r="XR82" s="31"/>
      <c r="XS82" s="31"/>
      <c r="XT82" s="31"/>
      <c r="XU82" s="31"/>
      <c r="XV82" s="31"/>
      <c r="XW82" s="31"/>
      <c r="XX82" s="31"/>
      <c r="XY82" s="31"/>
      <c r="XZ82" s="31"/>
      <c r="YA82" s="31"/>
      <c r="YB82" s="31"/>
      <c r="YC82" s="31"/>
      <c r="YD82" s="31"/>
      <c r="YE82" s="31"/>
      <c r="YF82" s="31"/>
      <c r="YG82" s="31"/>
      <c r="YH82" s="31"/>
      <c r="YI82" s="31"/>
      <c r="YJ82" s="31"/>
      <c r="YK82" s="31"/>
      <c r="YL82" s="31"/>
    </row>
    <row r="83" spans="1:662" x14ac:dyDescent="0.25">
      <c r="A83" s="16"/>
      <c r="B83" s="16">
        <v>75056</v>
      </c>
      <c r="C83" s="18"/>
      <c r="D83" s="25" t="s">
        <v>135</v>
      </c>
      <c r="E83" s="3">
        <f>SUM(E84:E87)</f>
        <v>25326</v>
      </c>
      <c r="F83" s="3">
        <f>SUM(F84:F87)</f>
        <v>19274.109999999997</v>
      </c>
      <c r="G83" s="15">
        <f t="shared" si="1"/>
        <v>76.104043275685058</v>
      </c>
    </row>
    <row r="84" spans="1:662" s="4" customFormat="1" x14ac:dyDescent="0.25">
      <c r="A84" s="16"/>
      <c r="B84" s="16"/>
      <c r="C84" s="18">
        <v>4010</v>
      </c>
      <c r="D84" s="25" t="s">
        <v>14</v>
      </c>
      <c r="E84" s="3">
        <v>20344.36</v>
      </c>
      <c r="F84" s="3">
        <v>15326.73</v>
      </c>
      <c r="G84" s="15">
        <f t="shared" si="1"/>
        <v>75.336506039020151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  <c r="IX84" s="31"/>
      <c r="IY84" s="31"/>
      <c r="IZ84" s="31"/>
      <c r="JA84" s="31"/>
      <c r="JB84" s="31"/>
      <c r="JC84" s="31"/>
      <c r="JD84" s="31"/>
      <c r="JE84" s="31"/>
      <c r="JF84" s="31"/>
      <c r="JG84" s="31"/>
      <c r="JH84" s="31"/>
      <c r="JI84" s="31"/>
      <c r="JJ84" s="31"/>
      <c r="JK84" s="31"/>
      <c r="JL84" s="31"/>
      <c r="JM84" s="31"/>
      <c r="JN84" s="31"/>
      <c r="JO84" s="31"/>
      <c r="JP84" s="31"/>
      <c r="JQ84" s="31"/>
      <c r="JR84" s="31"/>
      <c r="JS84" s="31"/>
      <c r="JT84" s="31"/>
      <c r="JU84" s="31"/>
      <c r="JV84" s="31"/>
      <c r="JW84" s="31"/>
      <c r="JX84" s="31"/>
      <c r="JY84" s="31"/>
      <c r="JZ84" s="31"/>
      <c r="KA84" s="31"/>
      <c r="KB84" s="31"/>
      <c r="KC84" s="31"/>
      <c r="KD84" s="31"/>
      <c r="KE84" s="31"/>
      <c r="KF84" s="31"/>
      <c r="KG84" s="31"/>
      <c r="KH84" s="31"/>
      <c r="KI84" s="31"/>
      <c r="KJ84" s="31"/>
      <c r="KK84" s="31"/>
      <c r="KL84" s="31"/>
      <c r="KM84" s="31"/>
      <c r="KN84" s="31"/>
      <c r="KO84" s="31"/>
      <c r="KP84" s="31"/>
      <c r="KQ84" s="31"/>
      <c r="KR84" s="31"/>
      <c r="KS84" s="31"/>
      <c r="KT84" s="31"/>
      <c r="KU84" s="31"/>
      <c r="KV84" s="31"/>
      <c r="KW84" s="31"/>
      <c r="KX84" s="31"/>
      <c r="KY84" s="31"/>
      <c r="KZ84" s="31"/>
      <c r="LA84" s="31"/>
      <c r="LB84" s="31"/>
      <c r="LC84" s="31"/>
      <c r="LD84" s="31"/>
      <c r="LE84" s="31"/>
      <c r="LF84" s="31"/>
      <c r="LG84" s="31"/>
      <c r="LH84" s="31"/>
      <c r="LI84" s="31"/>
      <c r="LJ84" s="31"/>
      <c r="LK84" s="31"/>
      <c r="LL84" s="31"/>
      <c r="LM84" s="31"/>
      <c r="LN84" s="31"/>
      <c r="LO84" s="31"/>
      <c r="LP84" s="31"/>
      <c r="LQ84" s="31"/>
      <c r="LR84" s="31"/>
      <c r="LS84" s="31"/>
      <c r="LT84" s="31"/>
      <c r="LU84" s="31"/>
      <c r="LV84" s="31"/>
      <c r="LW84" s="31"/>
      <c r="LX84" s="31"/>
      <c r="LY84" s="31"/>
      <c r="LZ84" s="31"/>
      <c r="MA84" s="31"/>
      <c r="MB84" s="31"/>
      <c r="MC84" s="31"/>
      <c r="MD84" s="31"/>
      <c r="ME84" s="31"/>
      <c r="MF84" s="31"/>
      <c r="MG84" s="31"/>
      <c r="MH84" s="31"/>
      <c r="MI84" s="31"/>
      <c r="MJ84" s="31"/>
      <c r="MK84" s="31"/>
      <c r="ML84" s="31"/>
      <c r="MM84" s="31"/>
      <c r="MN84" s="31"/>
      <c r="MO84" s="31"/>
      <c r="MP84" s="31"/>
      <c r="MQ84" s="31"/>
      <c r="MR84" s="31"/>
      <c r="MS84" s="31"/>
      <c r="MT84" s="31"/>
      <c r="MU84" s="31"/>
      <c r="MV84" s="31"/>
      <c r="MW84" s="31"/>
      <c r="MX84" s="31"/>
      <c r="MY84" s="31"/>
      <c r="MZ84" s="31"/>
      <c r="NA84" s="31"/>
      <c r="NB84" s="31"/>
      <c r="NC84" s="31"/>
      <c r="ND84" s="31"/>
      <c r="NE84" s="31"/>
      <c r="NF84" s="31"/>
      <c r="NG84" s="31"/>
      <c r="NH84" s="31"/>
      <c r="NI84" s="31"/>
      <c r="NJ84" s="31"/>
      <c r="NK84" s="31"/>
      <c r="NL84" s="31"/>
      <c r="NM84" s="31"/>
      <c r="NN84" s="31"/>
      <c r="NO84" s="31"/>
      <c r="NP84" s="31"/>
      <c r="NQ84" s="31"/>
      <c r="NR84" s="31"/>
      <c r="NS84" s="31"/>
      <c r="NT84" s="31"/>
      <c r="NU84" s="31"/>
      <c r="NV84" s="31"/>
      <c r="NW84" s="31"/>
      <c r="NX84" s="31"/>
      <c r="NY84" s="31"/>
      <c r="NZ84" s="31"/>
      <c r="OA84" s="31"/>
      <c r="OB84" s="31"/>
      <c r="OC84" s="31"/>
      <c r="OD84" s="31"/>
      <c r="OE84" s="31"/>
      <c r="OF84" s="31"/>
      <c r="OG84" s="31"/>
      <c r="OH84" s="31"/>
      <c r="OI84" s="31"/>
      <c r="OJ84" s="31"/>
      <c r="OK84" s="31"/>
      <c r="OL84" s="31"/>
      <c r="OM84" s="31"/>
      <c r="ON84" s="31"/>
      <c r="OO84" s="31"/>
      <c r="OP84" s="31"/>
      <c r="OQ84" s="31"/>
      <c r="OR84" s="31"/>
      <c r="OS84" s="31"/>
      <c r="OT84" s="31"/>
      <c r="OU84" s="31"/>
      <c r="OV84" s="31"/>
      <c r="OW84" s="31"/>
      <c r="OX84" s="31"/>
      <c r="OY84" s="31"/>
      <c r="OZ84" s="31"/>
      <c r="PA84" s="31"/>
      <c r="PB84" s="31"/>
      <c r="PC84" s="31"/>
      <c r="PD84" s="31"/>
      <c r="PE84" s="31"/>
      <c r="PF84" s="31"/>
      <c r="PG84" s="31"/>
      <c r="PH84" s="31"/>
      <c r="PI84" s="31"/>
      <c r="PJ84" s="31"/>
      <c r="PK84" s="31"/>
      <c r="PL84" s="31"/>
      <c r="PM84" s="31"/>
      <c r="PN84" s="31"/>
      <c r="PO84" s="31"/>
      <c r="PP84" s="31"/>
      <c r="PQ84" s="31"/>
      <c r="PR84" s="31"/>
      <c r="PS84" s="31"/>
      <c r="PT84" s="31"/>
      <c r="PU84" s="31"/>
      <c r="PV84" s="31"/>
      <c r="PW84" s="31"/>
      <c r="PX84" s="31"/>
      <c r="PY84" s="31"/>
      <c r="PZ84" s="31"/>
      <c r="QA84" s="31"/>
      <c r="QB84" s="31"/>
      <c r="QC84" s="31"/>
      <c r="QD84" s="31"/>
      <c r="QE84" s="31"/>
      <c r="QF84" s="31"/>
      <c r="QG84" s="31"/>
      <c r="QH84" s="31"/>
      <c r="QI84" s="31"/>
      <c r="QJ84" s="31"/>
      <c r="QK84" s="31"/>
      <c r="QL84" s="31"/>
      <c r="QM84" s="31"/>
      <c r="QN84" s="31"/>
      <c r="QO84" s="31"/>
      <c r="QP84" s="31"/>
      <c r="QQ84" s="31"/>
      <c r="QR84" s="31"/>
      <c r="QS84" s="31"/>
      <c r="QT84" s="31"/>
      <c r="QU84" s="31"/>
      <c r="QV84" s="31"/>
      <c r="QW84" s="31"/>
      <c r="QX84" s="31"/>
      <c r="QY84" s="31"/>
      <c r="QZ84" s="31"/>
      <c r="RA84" s="31"/>
      <c r="RB84" s="31"/>
      <c r="RC84" s="31"/>
      <c r="RD84" s="31"/>
      <c r="RE84" s="31"/>
      <c r="RF84" s="31"/>
      <c r="RG84" s="31"/>
      <c r="RH84" s="31"/>
      <c r="RI84" s="31"/>
      <c r="RJ84" s="31"/>
      <c r="RK84" s="31"/>
      <c r="RL84" s="31"/>
      <c r="RM84" s="31"/>
      <c r="RN84" s="31"/>
      <c r="RO84" s="31"/>
      <c r="RP84" s="31"/>
      <c r="RQ84" s="31"/>
      <c r="RR84" s="31"/>
      <c r="RS84" s="31"/>
      <c r="RT84" s="31"/>
      <c r="RU84" s="31"/>
      <c r="RV84" s="31"/>
      <c r="RW84" s="31"/>
      <c r="RX84" s="31"/>
      <c r="RY84" s="31"/>
      <c r="RZ84" s="31"/>
      <c r="SA84" s="31"/>
      <c r="SB84" s="31"/>
      <c r="SC84" s="31"/>
      <c r="SD84" s="31"/>
      <c r="SE84" s="31"/>
      <c r="SF84" s="31"/>
      <c r="SG84" s="31"/>
      <c r="SH84" s="31"/>
      <c r="SI84" s="31"/>
      <c r="SJ84" s="31"/>
      <c r="SK84" s="31"/>
      <c r="SL84" s="31"/>
      <c r="SM84" s="31"/>
      <c r="SN84" s="31"/>
      <c r="SO84" s="31"/>
      <c r="SP84" s="31"/>
      <c r="SQ84" s="31"/>
      <c r="SR84" s="31"/>
      <c r="SS84" s="31"/>
      <c r="ST84" s="31"/>
      <c r="SU84" s="31"/>
      <c r="SV84" s="31"/>
      <c r="SW84" s="31"/>
      <c r="SX84" s="31"/>
      <c r="SY84" s="31"/>
      <c r="SZ84" s="31"/>
      <c r="TA84" s="31"/>
      <c r="TB84" s="31"/>
      <c r="TC84" s="31"/>
      <c r="TD84" s="31"/>
      <c r="TE84" s="31"/>
      <c r="TF84" s="31"/>
      <c r="TG84" s="31"/>
      <c r="TH84" s="31"/>
      <c r="TI84" s="31"/>
      <c r="TJ84" s="31"/>
      <c r="TK84" s="31"/>
      <c r="TL84" s="31"/>
      <c r="TM84" s="31"/>
      <c r="TN84" s="31"/>
      <c r="TO84" s="31"/>
      <c r="TP84" s="31"/>
      <c r="TQ84" s="31"/>
      <c r="TR84" s="31"/>
      <c r="TS84" s="31"/>
      <c r="TT84" s="31"/>
      <c r="TU84" s="31"/>
      <c r="TV84" s="31"/>
      <c r="TW84" s="31"/>
      <c r="TX84" s="31"/>
      <c r="TY84" s="31"/>
      <c r="TZ84" s="31"/>
      <c r="UA84" s="31"/>
      <c r="UB84" s="31"/>
      <c r="UC84" s="31"/>
      <c r="UD84" s="31"/>
      <c r="UE84" s="31"/>
      <c r="UF84" s="31"/>
      <c r="UG84" s="31"/>
      <c r="UH84" s="31"/>
      <c r="UI84" s="31"/>
      <c r="UJ84" s="31"/>
      <c r="UK84" s="31"/>
      <c r="UL84" s="31"/>
      <c r="UM84" s="31"/>
      <c r="UN84" s="31"/>
      <c r="UO84" s="31"/>
      <c r="UP84" s="31"/>
      <c r="UQ84" s="31"/>
      <c r="UR84" s="31"/>
      <c r="US84" s="31"/>
      <c r="UT84" s="31"/>
      <c r="UU84" s="31"/>
      <c r="UV84" s="31"/>
      <c r="UW84" s="31"/>
      <c r="UX84" s="31"/>
      <c r="UY84" s="31"/>
      <c r="UZ84" s="31"/>
      <c r="VA84" s="31"/>
      <c r="VB84" s="31"/>
      <c r="VC84" s="31"/>
      <c r="VD84" s="31"/>
      <c r="VE84" s="31"/>
      <c r="VF84" s="31"/>
      <c r="VG84" s="31"/>
      <c r="VH84" s="31"/>
      <c r="VI84" s="31"/>
      <c r="VJ84" s="31"/>
      <c r="VK84" s="31"/>
      <c r="VL84" s="31"/>
      <c r="VM84" s="31"/>
      <c r="VN84" s="31"/>
      <c r="VO84" s="31"/>
      <c r="VP84" s="31"/>
      <c r="VQ84" s="31"/>
      <c r="VR84" s="31"/>
      <c r="VS84" s="31"/>
      <c r="VT84" s="31"/>
      <c r="VU84" s="31"/>
      <c r="VV84" s="31"/>
      <c r="VW84" s="31"/>
      <c r="VX84" s="31"/>
      <c r="VY84" s="31"/>
      <c r="VZ84" s="31"/>
      <c r="WA84" s="31"/>
      <c r="WB84" s="31"/>
      <c r="WC84" s="31"/>
      <c r="WD84" s="31"/>
      <c r="WE84" s="31"/>
      <c r="WF84" s="31"/>
      <c r="WG84" s="31"/>
      <c r="WH84" s="31"/>
      <c r="WI84" s="31"/>
      <c r="WJ84" s="31"/>
      <c r="WK84" s="31"/>
      <c r="WL84" s="31"/>
      <c r="WM84" s="31"/>
      <c r="WN84" s="31"/>
      <c r="WO84" s="31"/>
      <c r="WP84" s="31"/>
      <c r="WQ84" s="31"/>
      <c r="WR84" s="31"/>
      <c r="WS84" s="31"/>
      <c r="WT84" s="31"/>
      <c r="WU84" s="31"/>
      <c r="WV84" s="31"/>
      <c r="WW84" s="31"/>
      <c r="WX84" s="31"/>
      <c r="WY84" s="31"/>
      <c r="WZ84" s="31"/>
      <c r="XA84" s="31"/>
      <c r="XB84" s="31"/>
      <c r="XC84" s="31"/>
      <c r="XD84" s="31"/>
      <c r="XE84" s="31"/>
      <c r="XF84" s="31"/>
      <c r="XG84" s="31"/>
      <c r="XH84" s="31"/>
      <c r="XI84" s="31"/>
      <c r="XJ84" s="31"/>
      <c r="XK84" s="31"/>
      <c r="XL84" s="31"/>
      <c r="XM84" s="31"/>
      <c r="XN84" s="31"/>
      <c r="XO84" s="31"/>
      <c r="XP84" s="31"/>
      <c r="XQ84" s="31"/>
      <c r="XR84" s="31"/>
      <c r="XS84" s="31"/>
      <c r="XT84" s="31"/>
      <c r="XU84" s="31"/>
      <c r="XV84" s="31"/>
      <c r="XW84" s="31"/>
      <c r="XX84" s="31"/>
      <c r="XY84" s="31"/>
      <c r="XZ84" s="31"/>
      <c r="YA84" s="31"/>
      <c r="YB84" s="31"/>
      <c r="YC84" s="31"/>
      <c r="YD84" s="31"/>
      <c r="YE84" s="31"/>
      <c r="YF84" s="31"/>
      <c r="YG84" s="31"/>
      <c r="YH84" s="31"/>
      <c r="YI84" s="31"/>
      <c r="YJ84" s="31"/>
      <c r="YK84" s="31"/>
      <c r="YL84" s="31"/>
    </row>
    <row r="85" spans="1:662" s="4" customFormat="1" x14ac:dyDescent="0.25">
      <c r="A85" s="16"/>
      <c r="B85" s="16"/>
      <c r="C85" s="18">
        <v>4110</v>
      </c>
      <c r="D85" s="25" t="s">
        <v>136</v>
      </c>
      <c r="E85" s="3">
        <v>3497.21</v>
      </c>
      <c r="F85" s="3">
        <v>2634.71</v>
      </c>
      <c r="G85" s="15">
        <f t="shared" si="1"/>
        <v>75.337483308122771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  <c r="IX85" s="31"/>
      <c r="IY85" s="31"/>
      <c r="IZ85" s="31"/>
      <c r="JA85" s="31"/>
      <c r="JB85" s="31"/>
      <c r="JC85" s="31"/>
      <c r="JD85" s="31"/>
      <c r="JE85" s="31"/>
      <c r="JF85" s="31"/>
      <c r="JG85" s="31"/>
      <c r="JH85" s="31"/>
      <c r="JI85" s="31"/>
      <c r="JJ85" s="31"/>
      <c r="JK85" s="31"/>
      <c r="JL85" s="31"/>
      <c r="JM85" s="31"/>
      <c r="JN85" s="31"/>
      <c r="JO85" s="31"/>
      <c r="JP85" s="31"/>
      <c r="JQ85" s="31"/>
      <c r="JR85" s="31"/>
      <c r="JS85" s="31"/>
      <c r="JT85" s="31"/>
      <c r="JU85" s="31"/>
      <c r="JV85" s="31"/>
      <c r="JW85" s="31"/>
      <c r="JX85" s="31"/>
      <c r="JY85" s="31"/>
      <c r="JZ85" s="31"/>
      <c r="KA85" s="31"/>
      <c r="KB85" s="31"/>
      <c r="KC85" s="31"/>
      <c r="KD85" s="31"/>
      <c r="KE85" s="31"/>
      <c r="KF85" s="31"/>
      <c r="KG85" s="31"/>
      <c r="KH85" s="31"/>
      <c r="KI85" s="31"/>
      <c r="KJ85" s="31"/>
      <c r="KK85" s="31"/>
      <c r="KL85" s="31"/>
      <c r="KM85" s="31"/>
      <c r="KN85" s="31"/>
      <c r="KO85" s="31"/>
      <c r="KP85" s="31"/>
      <c r="KQ85" s="31"/>
      <c r="KR85" s="31"/>
      <c r="KS85" s="31"/>
      <c r="KT85" s="31"/>
      <c r="KU85" s="31"/>
      <c r="KV85" s="31"/>
      <c r="KW85" s="31"/>
      <c r="KX85" s="31"/>
      <c r="KY85" s="31"/>
      <c r="KZ85" s="31"/>
      <c r="LA85" s="31"/>
      <c r="LB85" s="31"/>
      <c r="LC85" s="31"/>
      <c r="LD85" s="31"/>
      <c r="LE85" s="31"/>
      <c r="LF85" s="31"/>
      <c r="LG85" s="31"/>
      <c r="LH85" s="31"/>
      <c r="LI85" s="31"/>
      <c r="LJ85" s="31"/>
      <c r="LK85" s="31"/>
      <c r="LL85" s="31"/>
      <c r="LM85" s="31"/>
      <c r="LN85" s="31"/>
      <c r="LO85" s="31"/>
      <c r="LP85" s="31"/>
      <c r="LQ85" s="31"/>
      <c r="LR85" s="31"/>
      <c r="LS85" s="31"/>
      <c r="LT85" s="31"/>
      <c r="LU85" s="31"/>
      <c r="LV85" s="31"/>
      <c r="LW85" s="31"/>
      <c r="LX85" s="31"/>
      <c r="LY85" s="31"/>
      <c r="LZ85" s="31"/>
      <c r="MA85" s="31"/>
      <c r="MB85" s="31"/>
      <c r="MC85" s="31"/>
      <c r="MD85" s="31"/>
      <c r="ME85" s="31"/>
      <c r="MF85" s="31"/>
      <c r="MG85" s="31"/>
      <c r="MH85" s="31"/>
      <c r="MI85" s="31"/>
      <c r="MJ85" s="31"/>
      <c r="MK85" s="31"/>
      <c r="ML85" s="31"/>
      <c r="MM85" s="31"/>
      <c r="MN85" s="31"/>
      <c r="MO85" s="31"/>
      <c r="MP85" s="31"/>
      <c r="MQ85" s="31"/>
      <c r="MR85" s="31"/>
      <c r="MS85" s="31"/>
      <c r="MT85" s="31"/>
      <c r="MU85" s="31"/>
      <c r="MV85" s="31"/>
      <c r="MW85" s="31"/>
      <c r="MX85" s="31"/>
      <c r="MY85" s="31"/>
      <c r="MZ85" s="31"/>
      <c r="NA85" s="31"/>
      <c r="NB85" s="31"/>
      <c r="NC85" s="31"/>
      <c r="ND85" s="31"/>
      <c r="NE85" s="31"/>
      <c r="NF85" s="31"/>
      <c r="NG85" s="31"/>
      <c r="NH85" s="31"/>
      <c r="NI85" s="31"/>
      <c r="NJ85" s="31"/>
      <c r="NK85" s="31"/>
      <c r="NL85" s="31"/>
      <c r="NM85" s="31"/>
      <c r="NN85" s="31"/>
      <c r="NO85" s="31"/>
      <c r="NP85" s="31"/>
      <c r="NQ85" s="31"/>
      <c r="NR85" s="31"/>
      <c r="NS85" s="31"/>
      <c r="NT85" s="31"/>
      <c r="NU85" s="31"/>
      <c r="NV85" s="31"/>
      <c r="NW85" s="31"/>
      <c r="NX85" s="31"/>
      <c r="NY85" s="31"/>
      <c r="NZ85" s="31"/>
      <c r="OA85" s="31"/>
      <c r="OB85" s="31"/>
      <c r="OC85" s="31"/>
      <c r="OD85" s="31"/>
      <c r="OE85" s="31"/>
      <c r="OF85" s="31"/>
      <c r="OG85" s="31"/>
      <c r="OH85" s="31"/>
      <c r="OI85" s="31"/>
      <c r="OJ85" s="31"/>
      <c r="OK85" s="31"/>
      <c r="OL85" s="31"/>
      <c r="OM85" s="31"/>
      <c r="ON85" s="31"/>
      <c r="OO85" s="31"/>
      <c r="OP85" s="31"/>
      <c r="OQ85" s="31"/>
      <c r="OR85" s="31"/>
      <c r="OS85" s="31"/>
      <c r="OT85" s="31"/>
      <c r="OU85" s="31"/>
      <c r="OV85" s="31"/>
      <c r="OW85" s="31"/>
      <c r="OX85" s="31"/>
      <c r="OY85" s="31"/>
      <c r="OZ85" s="31"/>
      <c r="PA85" s="31"/>
      <c r="PB85" s="31"/>
      <c r="PC85" s="31"/>
      <c r="PD85" s="31"/>
      <c r="PE85" s="31"/>
      <c r="PF85" s="31"/>
      <c r="PG85" s="31"/>
      <c r="PH85" s="31"/>
      <c r="PI85" s="31"/>
      <c r="PJ85" s="31"/>
      <c r="PK85" s="31"/>
      <c r="PL85" s="31"/>
      <c r="PM85" s="31"/>
      <c r="PN85" s="31"/>
      <c r="PO85" s="31"/>
      <c r="PP85" s="31"/>
      <c r="PQ85" s="31"/>
      <c r="PR85" s="31"/>
      <c r="PS85" s="31"/>
      <c r="PT85" s="31"/>
      <c r="PU85" s="31"/>
      <c r="PV85" s="31"/>
      <c r="PW85" s="31"/>
      <c r="PX85" s="31"/>
      <c r="PY85" s="31"/>
      <c r="PZ85" s="31"/>
      <c r="QA85" s="31"/>
      <c r="QB85" s="31"/>
      <c r="QC85" s="31"/>
      <c r="QD85" s="31"/>
      <c r="QE85" s="31"/>
      <c r="QF85" s="31"/>
      <c r="QG85" s="31"/>
      <c r="QH85" s="31"/>
      <c r="QI85" s="31"/>
      <c r="QJ85" s="31"/>
      <c r="QK85" s="31"/>
      <c r="QL85" s="31"/>
      <c r="QM85" s="31"/>
      <c r="QN85" s="31"/>
      <c r="QO85" s="31"/>
      <c r="QP85" s="31"/>
      <c r="QQ85" s="31"/>
      <c r="QR85" s="31"/>
      <c r="QS85" s="31"/>
      <c r="QT85" s="31"/>
      <c r="QU85" s="31"/>
      <c r="QV85" s="31"/>
      <c r="QW85" s="31"/>
      <c r="QX85" s="31"/>
      <c r="QY85" s="31"/>
      <c r="QZ85" s="31"/>
      <c r="RA85" s="31"/>
      <c r="RB85" s="31"/>
      <c r="RC85" s="31"/>
      <c r="RD85" s="31"/>
      <c r="RE85" s="31"/>
      <c r="RF85" s="31"/>
      <c r="RG85" s="31"/>
      <c r="RH85" s="31"/>
      <c r="RI85" s="31"/>
      <c r="RJ85" s="31"/>
      <c r="RK85" s="31"/>
      <c r="RL85" s="31"/>
      <c r="RM85" s="31"/>
      <c r="RN85" s="31"/>
      <c r="RO85" s="31"/>
      <c r="RP85" s="31"/>
      <c r="RQ85" s="31"/>
      <c r="RR85" s="31"/>
      <c r="RS85" s="31"/>
      <c r="RT85" s="31"/>
      <c r="RU85" s="31"/>
      <c r="RV85" s="31"/>
      <c r="RW85" s="31"/>
      <c r="RX85" s="31"/>
      <c r="RY85" s="31"/>
      <c r="RZ85" s="31"/>
      <c r="SA85" s="31"/>
      <c r="SB85" s="31"/>
      <c r="SC85" s="31"/>
      <c r="SD85" s="31"/>
      <c r="SE85" s="31"/>
      <c r="SF85" s="31"/>
      <c r="SG85" s="31"/>
      <c r="SH85" s="31"/>
      <c r="SI85" s="31"/>
      <c r="SJ85" s="31"/>
      <c r="SK85" s="31"/>
      <c r="SL85" s="31"/>
      <c r="SM85" s="31"/>
      <c r="SN85" s="31"/>
      <c r="SO85" s="31"/>
      <c r="SP85" s="31"/>
      <c r="SQ85" s="31"/>
      <c r="SR85" s="31"/>
      <c r="SS85" s="31"/>
      <c r="ST85" s="31"/>
      <c r="SU85" s="31"/>
      <c r="SV85" s="31"/>
      <c r="SW85" s="31"/>
      <c r="SX85" s="31"/>
      <c r="SY85" s="31"/>
      <c r="SZ85" s="31"/>
      <c r="TA85" s="31"/>
      <c r="TB85" s="31"/>
      <c r="TC85" s="31"/>
      <c r="TD85" s="31"/>
      <c r="TE85" s="31"/>
      <c r="TF85" s="31"/>
      <c r="TG85" s="31"/>
      <c r="TH85" s="31"/>
      <c r="TI85" s="31"/>
      <c r="TJ85" s="31"/>
      <c r="TK85" s="31"/>
      <c r="TL85" s="31"/>
      <c r="TM85" s="31"/>
      <c r="TN85" s="31"/>
      <c r="TO85" s="31"/>
      <c r="TP85" s="31"/>
      <c r="TQ85" s="31"/>
      <c r="TR85" s="31"/>
      <c r="TS85" s="31"/>
      <c r="TT85" s="31"/>
      <c r="TU85" s="31"/>
      <c r="TV85" s="31"/>
      <c r="TW85" s="31"/>
      <c r="TX85" s="31"/>
      <c r="TY85" s="31"/>
      <c r="TZ85" s="31"/>
      <c r="UA85" s="31"/>
      <c r="UB85" s="31"/>
      <c r="UC85" s="31"/>
      <c r="UD85" s="31"/>
      <c r="UE85" s="31"/>
      <c r="UF85" s="31"/>
      <c r="UG85" s="31"/>
      <c r="UH85" s="31"/>
      <c r="UI85" s="31"/>
      <c r="UJ85" s="31"/>
      <c r="UK85" s="31"/>
      <c r="UL85" s="31"/>
      <c r="UM85" s="31"/>
      <c r="UN85" s="31"/>
      <c r="UO85" s="31"/>
      <c r="UP85" s="31"/>
      <c r="UQ85" s="31"/>
      <c r="UR85" s="31"/>
      <c r="US85" s="31"/>
      <c r="UT85" s="31"/>
      <c r="UU85" s="31"/>
      <c r="UV85" s="31"/>
      <c r="UW85" s="31"/>
      <c r="UX85" s="31"/>
      <c r="UY85" s="31"/>
      <c r="UZ85" s="31"/>
      <c r="VA85" s="31"/>
      <c r="VB85" s="31"/>
      <c r="VC85" s="31"/>
      <c r="VD85" s="31"/>
      <c r="VE85" s="31"/>
      <c r="VF85" s="31"/>
      <c r="VG85" s="31"/>
      <c r="VH85" s="31"/>
      <c r="VI85" s="31"/>
      <c r="VJ85" s="31"/>
      <c r="VK85" s="31"/>
      <c r="VL85" s="31"/>
      <c r="VM85" s="31"/>
      <c r="VN85" s="31"/>
      <c r="VO85" s="31"/>
      <c r="VP85" s="31"/>
      <c r="VQ85" s="31"/>
      <c r="VR85" s="31"/>
      <c r="VS85" s="31"/>
      <c r="VT85" s="31"/>
      <c r="VU85" s="31"/>
      <c r="VV85" s="31"/>
      <c r="VW85" s="31"/>
      <c r="VX85" s="31"/>
      <c r="VY85" s="31"/>
      <c r="VZ85" s="31"/>
      <c r="WA85" s="31"/>
      <c r="WB85" s="31"/>
      <c r="WC85" s="31"/>
      <c r="WD85" s="31"/>
      <c r="WE85" s="31"/>
      <c r="WF85" s="31"/>
      <c r="WG85" s="31"/>
      <c r="WH85" s="31"/>
      <c r="WI85" s="31"/>
      <c r="WJ85" s="31"/>
      <c r="WK85" s="31"/>
      <c r="WL85" s="31"/>
      <c r="WM85" s="31"/>
      <c r="WN85" s="31"/>
      <c r="WO85" s="31"/>
      <c r="WP85" s="31"/>
      <c r="WQ85" s="31"/>
      <c r="WR85" s="31"/>
      <c r="WS85" s="31"/>
      <c r="WT85" s="31"/>
      <c r="WU85" s="31"/>
      <c r="WV85" s="31"/>
      <c r="WW85" s="31"/>
      <c r="WX85" s="31"/>
      <c r="WY85" s="31"/>
      <c r="WZ85" s="31"/>
      <c r="XA85" s="31"/>
      <c r="XB85" s="31"/>
      <c r="XC85" s="31"/>
      <c r="XD85" s="31"/>
      <c r="XE85" s="31"/>
      <c r="XF85" s="31"/>
      <c r="XG85" s="31"/>
      <c r="XH85" s="31"/>
      <c r="XI85" s="31"/>
      <c r="XJ85" s="31"/>
      <c r="XK85" s="31"/>
      <c r="XL85" s="31"/>
      <c r="XM85" s="31"/>
      <c r="XN85" s="31"/>
      <c r="XO85" s="31"/>
      <c r="XP85" s="31"/>
      <c r="XQ85" s="31"/>
      <c r="XR85" s="31"/>
      <c r="XS85" s="31"/>
      <c r="XT85" s="31"/>
      <c r="XU85" s="31"/>
      <c r="XV85" s="31"/>
      <c r="XW85" s="31"/>
      <c r="XX85" s="31"/>
      <c r="XY85" s="31"/>
      <c r="XZ85" s="31"/>
      <c r="YA85" s="31"/>
      <c r="YB85" s="31"/>
      <c r="YC85" s="31"/>
      <c r="YD85" s="31"/>
      <c r="YE85" s="31"/>
      <c r="YF85" s="31"/>
      <c r="YG85" s="31"/>
      <c r="YH85" s="31"/>
      <c r="YI85" s="31"/>
      <c r="YJ85" s="31"/>
      <c r="YK85" s="31"/>
      <c r="YL85" s="31"/>
    </row>
    <row r="86" spans="1:662" s="4" customFormat="1" x14ac:dyDescent="0.25">
      <c r="A86" s="16"/>
      <c r="B86" s="16"/>
      <c r="C86" s="18">
        <v>4120</v>
      </c>
      <c r="D86" s="25" t="s">
        <v>16</v>
      </c>
      <c r="E86" s="3">
        <v>498.43</v>
      </c>
      <c r="F86" s="3">
        <v>326.67</v>
      </c>
      <c r="G86" s="15">
        <f t="shared" si="1"/>
        <v>65.539794956162353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  <c r="IX86" s="31"/>
      <c r="IY86" s="31"/>
      <c r="IZ86" s="31"/>
      <c r="JA86" s="31"/>
      <c r="JB86" s="31"/>
      <c r="JC86" s="31"/>
      <c r="JD86" s="31"/>
      <c r="JE86" s="31"/>
      <c r="JF86" s="31"/>
      <c r="JG86" s="31"/>
      <c r="JH86" s="31"/>
      <c r="JI86" s="31"/>
      <c r="JJ86" s="31"/>
      <c r="JK86" s="31"/>
      <c r="JL86" s="31"/>
      <c r="JM86" s="31"/>
      <c r="JN86" s="31"/>
      <c r="JO86" s="31"/>
      <c r="JP86" s="31"/>
      <c r="JQ86" s="31"/>
      <c r="JR86" s="31"/>
      <c r="JS86" s="31"/>
      <c r="JT86" s="31"/>
      <c r="JU86" s="31"/>
      <c r="JV86" s="31"/>
      <c r="JW86" s="31"/>
      <c r="JX86" s="31"/>
      <c r="JY86" s="31"/>
      <c r="JZ86" s="31"/>
      <c r="KA86" s="31"/>
      <c r="KB86" s="31"/>
      <c r="KC86" s="31"/>
      <c r="KD86" s="31"/>
      <c r="KE86" s="31"/>
      <c r="KF86" s="31"/>
      <c r="KG86" s="31"/>
      <c r="KH86" s="31"/>
      <c r="KI86" s="31"/>
      <c r="KJ86" s="31"/>
      <c r="KK86" s="31"/>
      <c r="KL86" s="31"/>
      <c r="KM86" s="31"/>
      <c r="KN86" s="31"/>
      <c r="KO86" s="31"/>
      <c r="KP86" s="31"/>
      <c r="KQ86" s="31"/>
      <c r="KR86" s="31"/>
      <c r="KS86" s="31"/>
      <c r="KT86" s="31"/>
      <c r="KU86" s="31"/>
      <c r="KV86" s="31"/>
      <c r="KW86" s="31"/>
      <c r="KX86" s="31"/>
      <c r="KY86" s="31"/>
      <c r="KZ86" s="31"/>
      <c r="LA86" s="31"/>
      <c r="LB86" s="31"/>
      <c r="LC86" s="31"/>
      <c r="LD86" s="31"/>
      <c r="LE86" s="31"/>
      <c r="LF86" s="31"/>
      <c r="LG86" s="31"/>
      <c r="LH86" s="31"/>
      <c r="LI86" s="31"/>
      <c r="LJ86" s="31"/>
      <c r="LK86" s="31"/>
      <c r="LL86" s="31"/>
      <c r="LM86" s="31"/>
      <c r="LN86" s="31"/>
      <c r="LO86" s="31"/>
      <c r="LP86" s="31"/>
      <c r="LQ86" s="31"/>
      <c r="LR86" s="31"/>
      <c r="LS86" s="31"/>
      <c r="LT86" s="31"/>
      <c r="LU86" s="31"/>
      <c r="LV86" s="31"/>
      <c r="LW86" s="31"/>
      <c r="LX86" s="31"/>
      <c r="LY86" s="31"/>
      <c r="LZ86" s="31"/>
      <c r="MA86" s="31"/>
      <c r="MB86" s="31"/>
      <c r="MC86" s="31"/>
      <c r="MD86" s="31"/>
      <c r="ME86" s="31"/>
      <c r="MF86" s="31"/>
      <c r="MG86" s="31"/>
      <c r="MH86" s="31"/>
      <c r="MI86" s="31"/>
      <c r="MJ86" s="31"/>
      <c r="MK86" s="31"/>
      <c r="ML86" s="31"/>
      <c r="MM86" s="31"/>
      <c r="MN86" s="31"/>
      <c r="MO86" s="31"/>
      <c r="MP86" s="31"/>
      <c r="MQ86" s="31"/>
      <c r="MR86" s="31"/>
      <c r="MS86" s="31"/>
      <c r="MT86" s="31"/>
      <c r="MU86" s="31"/>
      <c r="MV86" s="31"/>
      <c r="MW86" s="31"/>
      <c r="MX86" s="31"/>
      <c r="MY86" s="31"/>
      <c r="MZ86" s="31"/>
      <c r="NA86" s="31"/>
      <c r="NB86" s="31"/>
      <c r="NC86" s="31"/>
      <c r="ND86" s="31"/>
      <c r="NE86" s="31"/>
      <c r="NF86" s="31"/>
      <c r="NG86" s="31"/>
      <c r="NH86" s="31"/>
      <c r="NI86" s="31"/>
      <c r="NJ86" s="31"/>
      <c r="NK86" s="31"/>
      <c r="NL86" s="31"/>
      <c r="NM86" s="31"/>
      <c r="NN86" s="31"/>
      <c r="NO86" s="31"/>
      <c r="NP86" s="31"/>
      <c r="NQ86" s="31"/>
      <c r="NR86" s="31"/>
      <c r="NS86" s="31"/>
      <c r="NT86" s="31"/>
      <c r="NU86" s="31"/>
      <c r="NV86" s="31"/>
      <c r="NW86" s="31"/>
      <c r="NX86" s="31"/>
      <c r="NY86" s="31"/>
      <c r="NZ86" s="31"/>
      <c r="OA86" s="31"/>
      <c r="OB86" s="31"/>
      <c r="OC86" s="31"/>
      <c r="OD86" s="31"/>
      <c r="OE86" s="31"/>
      <c r="OF86" s="31"/>
      <c r="OG86" s="31"/>
      <c r="OH86" s="31"/>
      <c r="OI86" s="31"/>
      <c r="OJ86" s="31"/>
      <c r="OK86" s="31"/>
      <c r="OL86" s="31"/>
      <c r="OM86" s="31"/>
      <c r="ON86" s="31"/>
      <c r="OO86" s="31"/>
      <c r="OP86" s="31"/>
      <c r="OQ86" s="31"/>
      <c r="OR86" s="31"/>
      <c r="OS86" s="31"/>
      <c r="OT86" s="31"/>
      <c r="OU86" s="31"/>
      <c r="OV86" s="31"/>
      <c r="OW86" s="31"/>
      <c r="OX86" s="31"/>
      <c r="OY86" s="31"/>
      <c r="OZ86" s="31"/>
      <c r="PA86" s="31"/>
      <c r="PB86" s="31"/>
      <c r="PC86" s="31"/>
      <c r="PD86" s="31"/>
      <c r="PE86" s="31"/>
      <c r="PF86" s="31"/>
      <c r="PG86" s="31"/>
      <c r="PH86" s="31"/>
      <c r="PI86" s="31"/>
      <c r="PJ86" s="31"/>
      <c r="PK86" s="31"/>
      <c r="PL86" s="31"/>
      <c r="PM86" s="31"/>
      <c r="PN86" s="31"/>
      <c r="PO86" s="31"/>
      <c r="PP86" s="31"/>
      <c r="PQ86" s="31"/>
      <c r="PR86" s="31"/>
      <c r="PS86" s="31"/>
      <c r="PT86" s="31"/>
      <c r="PU86" s="31"/>
      <c r="PV86" s="31"/>
      <c r="PW86" s="31"/>
      <c r="PX86" s="31"/>
      <c r="PY86" s="31"/>
      <c r="PZ86" s="31"/>
      <c r="QA86" s="31"/>
      <c r="QB86" s="31"/>
      <c r="QC86" s="31"/>
      <c r="QD86" s="31"/>
      <c r="QE86" s="31"/>
      <c r="QF86" s="31"/>
      <c r="QG86" s="31"/>
      <c r="QH86" s="31"/>
      <c r="QI86" s="31"/>
      <c r="QJ86" s="31"/>
      <c r="QK86" s="31"/>
      <c r="QL86" s="31"/>
      <c r="QM86" s="31"/>
      <c r="QN86" s="31"/>
      <c r="QO86" s="31"/>
      <c r="QP86" s="31"/>
      <c r="QQ86" s="31"/>
      <c r="QR86" s="31"/>
      <c r="QS86" s="31"/>
      <c r="QT86" s="31"/>
      <c r="QU86" s="31"/>
      <c r="QV86" s="31"/>
      <c r="QW86" s="31"/>
      <c r="QX86" s="31"/>
      <c r="QY86" s="31"/>
      <c r="QZ86" s="31"/>
      <c r="RA86" s="31"/>
      <c r="RB86" s="31"/>
      <c r="RC86" s="31"/>
      <c r="RD86" s="31"/>
      <c r="RE86" s="31"/>
      <c r="RF86" s="31"/>
      <c r="RG86" s="31"/>
      <c r="RH86" s="31"/>
      <c r="RI86" s="31"/>
      <c r="RJ86" s="31"/>
      <c r="RK86" s="31"/>
      <c r="RL86" s="31"/>
      <c r="RM86" s="31"/>
      <c r="RN86" s="31"/>
      <c r="RO86" s="31"/>
      <c r="RP86" s="31"/>
      <c r="RQ86" s="31"/>
      <c r="RR86" s="31"/>
      <c r="RS86" s="31"/>
      <c r="RT86" s="31"/>
      <c r="RU86" s="31"/>
      <c r="RV86" s="31"/>
      <c r="RW86" s="31"/>
      <c r="RX86" s="31"/>
      <c r="RY86" s="31"/>
      <c r="RZ86" s="31"/>
      <c r="SA86" s="31"/>
      <c r="SB86" s="31"/>
      <c r="SC86" s="31"/>
      <c r="SD86" s="31"/>
      <c r="SE86" s="31"/>
      <c r="SF86" s="31"/>
      <c r="SG86" s="31"/>
      <c r="SH86" s="31"/>
      <c r="SI86" s="31"/>
      <c r="SJ86" s="31"/>
      <c r="SK86" s="31"/>
      <c r="SL86" s="31"/>
      <c r="SM86" s="31"/>
      <c r="SN86" s="31"/>
      <c r="SO86" s="31"/>
      <c r="SP86" s="31"/>
      <c r="SQ86" s="31"/>
      <c r="SR86" s="31"/>
      <c r="SS86" s="31"/>
      <c r="ST86" s="31"/>
      <c r="SU86" s="31"/>
      <c r="SV86" s="31"/>
      <c r="SW86" s="31"/>
      <c r="SX86" s="31"/>
      <c r="SY86" s="31"/>
      <c r="SZ86" s="31"/>
      <c r="TA86" s="31"/>
      <c r="TB86" s="31"/>
      <c r="TC86" s="31"/>
      <c r="TD86" s="31"/>
      <c r="TE86" s="31"/>
      <c r="TF86" s="31"/>
      <c r="TG86" s="31"/>
      <c r="TH86" s="31"/>
      <c r="TI86" s="31"/>
      <c r="TJ86" s="31"/>
      <c r="TK86" s="31"/>
      <c r="TL86" s="31"/>
      <c r="TM86" s="31"/>
      <c r="TN86" s="31"/>
      <c r="TO86" s="31"/>
      <c r="TP86" s="31"/>
      <c r="TQ86" s="31"/>
      <c r="TR86" s="31"/>
      <c r="TS86" s="31"/>
      <c r="TT86" s="31"/>
      <c r="TU86" s="31"/>
      <c r="TV86" s="31"/>
      <c r="TW86" s="31"/>
      <c r="TX86" s="31"/>
      <c r="TY86" s="31"/>
      <c r="TZ86" s="31"/>
      <c r="UA86" s="31"/>
      <c r="UB86" s="31"/>
      <c r="UC86" s="31"/>
      <c r="UD86" s="31"/>
      <c r="UE86" s="31"/>
      <c r="UF86" s="31"/>
      <c r="UG86" s="31"/>
      <c r="UH86" s="31"/>
      <c r="UI86" s="31"/>
      <c r="UJ86" s="31"/>
      <c r="UK86" s="31"/>
      <c r="UL86" s="31"/>
      <c r="UM86" s="31"/>
      <c r="UN86" s="31"/>
      <c r="UO86" s="31"/>
      <c r="UP86" s="31"/>
      <c r="UQ86" s="31"/>
      <c r="UR86" s="31"/>
      <c r="US86" s="31"/>
      <c r="UT86" s="31"/>
      <c r="UU86" s="31"/>
      <c r="UV86" s="31"/>
      <c r="UW86" s="31"/>
      <c r="UX86" s="31"/>
      <c r="UY86" s="31"/>
      <c r="UZ86" s="31"/>
      <c r="VA86" s="31"/>
      <c r="VB86" s="31"/>
      <c r="VC86" s="31"/>
      <c r="VD86" s="31"/>
      <c r="VE86" s="31"/>
      <c r="VF86" s="31"/>
      <c r="VG86" s="31"/>
      <c r="VH86" s="31"/>
      <c r="VI86" s="31"/>
      <c r="VJ86" s="31"/>
      <c r="VK86" s="31"/>
      <c r="VL86" s="31"/>
      <c r="VM86" s="31"/>
      <c r="VN86" s="31"/>
      <c r="VO86" s="31"/>
      <c r="VP86" s="31"/>
      <c r="VQ86" s="31"/>
      <c r="VR86" s="31"/>
      <c r="VS86" s="31"/>
      <c r="VT86" s="31"/>
      <c r="VU86" s="31"/>
      <c r="VV86" s="31"/>
      <c r="VW86" s="31"/>
      <c r="VX86" s="31"/>
      <c r="VY86" s="31"/>
      <c r="VZ86" s="31"/>
      <c r="WA86" s="31"/>
      <c r="WB86" s="31"/>
      <c r="WC86" s="31"/>
      <c r="WD86" s="31"/>
      <c r="WE86" s="31"/>
      <c r="WF86" s="31"/>
      <c r="WG86" s="31"/>
      <c r="WH86" s="31"/>
      <c r="WI86" s="31"/>
      <c r="WJ86" s="31"/>
      <c r="WK86" s="31"/>
      <c r="WL86" s="31"/>
      <c r="WM86" s="31"/>
      <c r="WN86" s="31"/>
      <c r="WO86" s="31"/>
      <c r="WP86" s="31"/>
      <c r="WQ86" s="31"/>
      <c r="WR86" s="31"/>
      <c r="WS86" s="31"/>
      <c r="WT86" s="31"/>
      <c r="WU86" s="31"/>
      <c r="WV86" s="31"/>
      <c r="WW86" s="31"/>
      <c r="WX86" s="31"/>
      <c r="WY86" s="31"/>
      <c r="WZ86" s="31"/>
      <c r="XA86" s="31"/>
      <c r="XB86" s="31"/>
      <c r="XC86" s="31"/>
      <c r="XD86" s="31"/>
      <c r="XE86" s="31"/>
      <c r="XF86" s="31"/>
      <c r="XG86" s="31"/>
      <c r="XH86" s="31"/>
      <c r="XI86" s="31"/>
      <c r="XJ86" s="31"/>
      <c r="XK86" s="31"/>
      <c r="XL86" s="31"/>
      <c r="XM86" s="31"/>
      <c r="XN86" s="31"/>
      <c r="XO86" s="31"/>
      <c r="XP86" s="31"/>
      <c r="XQ86" s="31"/>
      <c r="XR86" s="31"/>
      <c r="XS86" s="31"/>
      <c r="XT86" s="31"/>
      <c r="XU86" s="31"/>
      <c r="XV86" s="31"/>
      <c r="XW86" s="31"/>
      <c r="XX86" s="31"/>
      <c r="XY86" s="31"/>
      <c r="XZ86" s="31"/>
      <c r="YA86" s="31"/>
      <c r="YB86" s="31"/>
      <c r="YC86" s="31"/>
      <c r="YD86" s="31"/>
      <c r="YE86" s="31"/>
      <c r="YF86" s="31"/>
      <c r="YG86" s="31"/>
      <c r="YH86" s="31"/>
      <c r="YI86" s="31"/>
      <c r="YJ86" s="31"/>
      <c r="YK86" s="31"/>
      <c r="YL86" s="31"/>
    </row>
    <row r="87" spans="1:662" s="5" customFormat="1" x14ac:dyDescent="0.25">
      <c r="A87" s="16"/>
      <c r="B87" s="16"/>
      <c r="C87" s="18">
        <v>4210</v>
      </c>
      <c r="D87" s="25" t="s">
        <v>17</v>
      </c>
      <c r="E87" s="3">
        <v>986</v>
      </c>
      <c r="F87" s="3">
        <v>986</v>
      </c>
      <c r="G87" s="15">
        <f t="shared" si="1"/>
        <v>100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31"/>
      <c r="IX87" s="31"/>
      <c r="IY87" s="31"/>
      <c r="IZ87" s="31"/>
      <c r="JA87" s="31"/>
      <c r="JB87" s="31"/>
      <c r="JC87" s="31"/>
      <c r="JD87" s="31"/>
      <c r="JE87" s="31"/>
      <c r="JF87" s="31"/>
      <c r="JG87" s="31"/>
      <c r="JH87" s="31"/>
      <c r="JI87" s="31"/>
      <c r="JJ87" s="31"/>
      <c r="JK87" s="31"/>
      <c r="JL87" s="31"/>
      <c r="JM87" s="31"/>
      <c r="JN87" s="31"/>
      <c r="JO87" s="31"/>
      <c r="JP87" s="31"/>
      <c r="JQ87" s="31"/>
      <c r="JR87" s="31"/>
      <c r="JS87" s="31"/>
      <c r="JT87" s="31"/>
      <c r="JU87" s="31"/>
      <c r="JV87" s="31"/>
      <c r="JW87" s="31"/>
      <c r="JX87" s="31"/>
      <c r="JY87" s="31"/>
      <c r="JZ87" s="31"/>
      <c r="KA87" s="31"/>
      <c r="KB87" s="31"/>
      <c r="KC87" s="31"/>
      <c r="KD87" s="31"/>
      <c r="KE87" s="31"/>
      <c r="KF87" s="31"/>
      <c r="KG87" s="31"/>
      <c r="KH87" s="31"/>
      <c r="KI87" s="31"/>
      <c r="KJ87" s="31"/>
      <c r="KK87" s="31"/>
      <c r="KL87" s="31"/>
      <c r="KM87" s="31"/>
      <c r="KN87" s="31"/>
      <c r="KO87" s="31"/>
      <c r="KP87" s="31"/>
      <c r="KQ87" s="31"/>
      <c r="KR87" s="31"/>
      <c r="KS87" s="31"/>
      <c r="KT87" s="31"/>
      <c r="KU87" s="31"/>
      <c r="KV87" s="31"/>
      <c r="KW87" s="31"/>
      <c r="KX87" s="31"/>
      <c r="KY87" s="31"/>
      <c r="KZ87" s="31"/>
      <c r="LA87" s="31"/>
      <c r="LB87" s="31"/>
      <c r="LC87" s="31"/>
      <c r="LD87" s="31"/>
      <c r="LE87" s="31"/>
      <c r="LF87" s="31"/>
      <c r="LG87" s="31"/>
      <c r="LH87" s="31"/>
      <c r="LI87" s="31"/>
      <c r="LJ87" s="31"/>
      <c r="LK87" s="31"/>
      <c r="LL87" s="31"/>
      <c r="LM87" s="31"/>
      <c r="LN87" s="31"/>
      <c r="LO87" s="31"/>
      <c r="LP87" s="31"/>
      <c r="LQ87" s="31"/>
      <c r="LR87" s="31"/>
      <c r="LS87" s="31"/>
      <c r="LT87" s="31"/>
      <c r="LU87" s="31"/>
      <c r="LV87" s="31"/>
      <c r="LW87" s="31"/>
      <c r="LX87" s="31"/>
      <c r="LY87" s="31"/>
      <c r="LZ87" s="31"/>
      <c r="MA87" s="31"/>
      <c r="MB87" s="31"/>
      <c r="MC87" s="31"/>
      <c r="MD87" s="31"/>
      <c r="ME87" s="31"/>
      <c r="MF87" s="31"/>
      <c r="MG87" s="31"/>
      <c r="MH87" s="31"/>
      <c r="MI87" s="31"/>
      <c r="MJ87" s="31"/>
      <c r="MK87" s="31"/>
      <c r="ML87" s="31"/>
      <c r="MM87" s="31"/>
      <c r="MN87" s="31"/>
      <c r="MO87" s="31"/>
      <c r="MP87" s="31"/>
      <c r="MQ87" s="31"/>
      <c r="MR87" s="31"/>
      <c r="MS87" s="31"/>
      <c r="MT87" s="31"/>
      <c r="MU87" s="31"/>
      <c r="MV87" s="31"/>
      <c r="MW87" s="31"/>
      <c r="MX87" s="31"/>
      <c r="MY87" s="31"/>
      <c r="MZ87" s="31"/>
      <c r="NA87" s="31"/>
      <c r="NB87" s="31"/>
      <c r="NC87" s="31"/>
      <c r="ND87" s="31"/>
      <c r="NE87" s="31"/>
      <c r="NF87" s="31"/>
      <c r="NG87" s="31"/>
      <c r="NH87" s="31"/>
      <c r="NI87" s="31"/>
      <c r="NJ87" s="31"/>
      <c r="NK87" s="31"/>
      <c r="NL87" s="31"/>
      <c r="NM87" s="31"/>
      <c r="NN87" s="31"/>
      <c r="NO87" s="31"/>
      <c r="NP87" s="31"/>
      <c r="NQ87" s="31"/>
      <c r="NR87" s="31"/>
      <c r="NS87" s="31"/>
      <c r="NT87" s="31"/>
      <c r="NU87" s="31"/>
      <c r="NV87" s="31"/>
      <c r="NW87" s="31"/>
      <c r="NX87" s="31"/>
      <c r="NY87" s="31"/>
      <c r="NZ87" s="31"/>
      <c r="OA87" s="31"/>
      <c r="OB87" s="31"/>
      <c r="OC87" s="31"/>
      <c r="OD87" s="31"/>
      <c r="OE87" s="31"/>
      <c r="OF87" s="31"/>
      <c r="OG87" s="31"/>
      <c r="OH87" s="31"/>
      <c r="OI87" s="31"/>
      <c r="OJ87" s="31"/>
      <c r="OK87" s="31"/>
      <c r="OL87" s="31"/>
      <c r="OM87" s="31"/>
      <c r="ON87" s="31"/>
      <c r="OO87" s="31"/>
      <c r="OP87" s="31"/>
      <c r="OQ87" s="31"/>
      <c r="OR87" s="31"/>
      <c r="OS87" s="31"/>
      <c r="OT87" s="31"/>
      <c r="OU87" s="31"/>
      <c r="OV87" s="31"/>
      <c r="OW87" s="31"/>
      <c r="OX87" s="31"/>
      <c r="OY87" s="31"/>
      <c r="OZ87" s="31"/>
      <c r="PA87" s="31"/>
      <c r="PB87" s="31"/>
      <c r="PC87" s="31"/>
      <c r="PD87" s="31"/>
      <c r="PE87" s="31"/>
      <c r="PF87" s="31"/>
      <c r="PG87" s="31"/>
      <c r="PH87" s="31"/>
      <c r="PI87" s="31"/>
      <c r="PJ87" s="31"/>
      <c r="PK87" s="31"/>
      <c r="PL87" s="31"/>
      <c r="PM87" s="31"/>
      <c r="PN87" s="31"/>
      <c r="PO87" s="31"/>
      <c r="PP87" s="31"/>
      <c r="PQ87" s="31"/>
      <c r="PR87" s="31"/>
      <c r="PS87" s="31"/>
      <c r="PT87" s="31"/>
      <c r="PU87" s="31"/>
      <c r="PV87" s="31"/>
      <c r="PW87" s="31"/>
      <c r="PX87" s="31"/>
      <c r="PY87" s="31"/>
      <c r="PZ87" s="31"/>
      <c r="QA87" s="31"/>
      <c r="QB87" s="31"/>
      <c r="QC87" s="31"/>
      <c r="QD87" s="31"/>
      <c r="QE87" s="31"/>
      <c r="QF87" s="31"/>
      <c r="QG87" s="31"/>
      <c r="QH87" s="31"/>
      <c r="QI87" s="31"/>
      <c r="QJ87" s="31"/>
      <c r="QK87" s="31"/>
      <c r="QL87" s="31"/>
      <c r="QM87" s="31"/>
      <c r="QN87" s="31"/>
      <c r="QO87" s="31"/>
      <c r="QP87" s="31"/>
      <c r="QQ87" s="31"/>
      <c r="QR87" s="31"/>
      <c r="QS87" s="31"/>
      <c r="QT87" s="31"/>
      <c r="QU87" s="31"/>
      <c r="QV87" s="31"/>
      <c r="QW87" s="31"/>
      <c r="QX87" s="31"/>
      <c r="QY87" s="31"/>
      <c r="QZ87" s="31"/>
      <c r="RA87" s="31"/>
      <c r="RB87" s="31"/>
      <c r="RC87" s="31"/>
      <c r="RD87" s="31"/>
      <c r="RE87" s="31"/>
      <c r="RF87" s="31"/>
      <c r="RG87" s="31"/>
      <c r="RH87" s="31"/>
      <c r="RI87" s="31"/>
      <c r="RJ87" s="31"/>
      <c r="RK87" s="31"/>
      <c r="RL87" s="31"/>
      <c r="RM87" s="31"/>
      <c r="RN87" s="31"/>
      <c r="RO87" s="31"/>
      <c r="RP87" s="31"/>
      <c r="RQ87" s="31"/>
      <c r="RR87" s="31"/>
      <c r="RS87" s="31"/>
      <c r="RT87" s="31"/>
      <c r="RU87" s="31"/>
      <c r="RV87" s="31"/>
      <c r="RW87" s="31"/>
      <c r="RX87" s="31"/>
      <c r="RY87" s="31"/>
      <c r="RZ87" s="31"/>
      <c r="SA87" s="31"/>
      <c r="SB87" s="31"/>
      <c r="SC87" s="31"/>
      <c r="SD87" s="31"/>
      <c r="SE87" s="31"/>
      <c r="SF87" s="31"/>
      <c r="SG87" s="31"/>
      <c r="SH87" s="31"/>
      <c r="SI87" s="31"/>
      <c r="SJ87" s="31"/>
      <c r="SK87" s="31"/>
      <c r="SL87" s="31"/>
      <c r="SM87" s="31"/>
      <c r="SN87" s="31"/>
      <c r="SO87" s="31"/>
      <c r="SP87" s="31"/>
      <c r="SQ87" s="31"/>
      <c r="SR87" s="31"/>
      <c r="SS87" s="31"/>
      <c r="ST87" s="31"/>
      <c r="SU87" s="31"/>
      <c r="SV87" s="31"/>
      <c r="SW87" s="31"/>
      <c r="SX87" s="31"/>
      <c r="SY87" s="31"/>
      <c r="SZ87" s="31"/>
      <c r="TA87" s="31"/>
      <c r="TB87" s="31"/>
      <c r="TC87" s="31"/>
      <c r="TD87" s="31"/>
      <c r="TE87" s="31"/>
      <c r="TF87" s="31"/>
      <c r="TG87" s="31"/>
      <c r="TH87" s="31"/>
      <c r="TI87" s="31"/>
      <c r="TJ87" s="31"/>
      <c r="TK87" s="31"/>
      <c r="TL87" s="31"/>
      <c r="TM87" s="31"/>
      <c r="TN87" s="31"/>
      <c r="TO87" s="31"/>
      <c r="TP87" s="31"/>
      <c r="TQ87" s="31"/>
      <c r="TR87" s="31"/>
      <c r="TS87" s="31"/>
      <c r="TT87" s="31"/>
      <c r="TU87" s="31"/>
      <c r="TV87" s="31"/>
      <c r="TW87" s="31"/>
      <c r="TX87" s="31"/>
      <c r="TY87" s="31"/>
      <c r="TZ87" s="31"/>
      <c r="UA87" s="31"/>
      <c r="UB87" s="31"/>
      <c r="UC87" s="31"/>
      <c r="UD87" s="31"/>
      <c r="UE87" s="31"/>
      <c r="UF87" s="31"/>
      <c r="UG87" s="31"/>
      <c r="UH87" s="31"/>
      <c r="UI87" s="31"/>
      <c r="UJ87" s="31"/>
      <c r="UK87" s="31"/>
      <c r="UL87" s="31"/>
      <c r="UM87" s="31"/>
      <c r="UN87" s="31"/>
      <c r="UO87" s="31"/>
      <c r="UP87" s="31"/>
      <c r="UQ87" s="31"/>
      <c r="UR87" s="31"/>
      <c r="US87" s="31"/>
      <c r="UT87" s="31"/>
      <c r="UU87" s="31"/>
      <c r="UV87" s="31"/>
      <c r="UW87" s="31"/>
      <c r="UX87" s="31"/>
      <c r="UY87" s="31"/>
      <c r="UZ87" s="31"/>
      <c r="VA87" s="31"/>
      <c r="VB87" s="31"/>
      <c r="VC87" s="31"/>
      <c r="VD87" s="31"/>
      <c r="VE87" s="31"/>
      <c r="VF87" s="31"/>
      <c r="VG87" s="31"/>
      <c r="VH87" s="31"/>
      <c r="VI87" s="31"/>
      <c r="VJ87" s="31"/>
      <c r="VK87" s="31"/>
      <c r="VL87" s="31"/>
      <c r="VM87" s="31"/>
      <c r="VN87" s="31"/>
      <c r="VO87" s="31"/>
      <c r="VP87" s="31"/>
      <c r="VQ87" s="31"/>
      <c r="VR87" s="31"/>
      <c r="VS87" s="31"/>
      <c r="VT87" s="31"/>
      <c r="VU87" s="31"/>
      <c r="VV87" s="31"/>
      <c r="VW87" s="31"/>
      <c r="VX87" s="31"/>
      <c r="VY87" s="31"/>
      <c r="VZ87" s="31"/>
      <c r="WA87" s="31"/>
      <c r="WB87" s="31"/>
      <c r="WC87" s="31"/>
      <c r="WD87" s="31"/>
      <c r="WE87" s="31"/>
      <c r="WF87" s="31"/>
      <c r="WG87" s="31"/>
      <c r="WH87" s="31"/>
      <c r="WI87" s="31"/>
      <c r="WJ87" s="31"/>
      <c r="WK87" s="31"/>
      <c r="WL87" s="31"/>
      <c r="WM87" s="31"/>
      <c r="WN87" s="31"/>
      <c r="WO87" s="31"/>
      <c r="WP87" s="31"/>
      <c r="WQ87" s="31"/>
      <c r="WR87" s="31"/>
      <c r="WS87" s="31"/>
      <c r="WT87" s="31"/>
      <c r="WU87" s="31"/>
      <c r="WV87" s="31"/>
      <c r="WW87" s="31"/>
      <c r="WX87" s="31"/>
      <c r="WY87" s="31"/>
      <c r="WZ87" s="31"/>
      <c r="XA87" s="31"/>
      <c r="XB87" s="31"/>
      <c r="XC87" s="31"/>
      <c r="XD87" s="31"/>
      <c r="XE87" s="31"/>
      <c r="XF87" s="31"/>
      <c r="XG87" s="31"/>
      <c r="XH87" s="31"/>
      <c r="XI87" s="31"/>
      <c r="XJ87" s="31"/>
      <c r="XK87" s="31"/>
      <c r="XL87" s="31"/>
      <c r="XM87" s="31"/>
      <c r="XN87" s="31"/>
      <c r="XO87" s="31"/>
      <c r="XP87" s="31"/>
      <c r="XQ87" s="31"/>
      <c r="XR87" s="31"/>
      <c r="XS87" s="31"/>
      <c r="XT87" s="31"/>
      <c r="XU87" s="31"/>
      <c r="XV87" s="31"/>
      <c r="XW87" s="31"/>
      <c r="XX87" s="31"/>
      <c r="XY87" s="31"/>
      <c r="XZ87" s="31"/>
      <c r="YA87" s="31"/>
      <c r="YB87" s="31"/>
      <c r="YC87" s="31"/>
      <c r="YD87" s="31"/>
      <c r="YE87" s="31"/>
      <c r="YF87" s="31"/>
      <c r="YG87" s="31"/>
      <c r="YH87" s="31"/>
      <c r="YI87" s="31"/>
      <c r="YJ87" s="31"/>
      <c r="YK87" s="31"/>
      <c r="YL87" s="31"/>
    </row>
    <row r="88" spans="1:662" x14ac:dyDescent="0.25">
      <c r="A88" s="19"/>
      <c r="B88" s="16">
        <v>75075</v>
      </c>
      <c r="C88" s="18"/>
      <c r="D88" s="18" t="s">
        <v>47</v>
      </c>
      <c r="E88" s="3">
        <f>E89</f>
        <v>4000</v>
      </c>
      <c r="F88" s="3">
        <f>F89</f>
        <v>0</v>
      </c>
      <c r="G88" s="15">
        <f t="shared" si="1"/>
        <v>0</v>
      </c>
    </row>
    <row r="89" spans="1:662" s="5" customFormat="1" x14ac:dyDescent="0.25">
      <c r="A89" s="19"/>
      <c r="B89" s="16"/>
      <c r="C89" s="18">
        <v>4300</v>
      </c>
      <c r="D89" s="18" t="s">
        <v>10</v>
      </c>
      <c r="E89" s="3">
        <v>4000</v>
      </c>
      <c r="F89" s="3">
        <v>0</v>
      </c>
      <c r="G89" s="15">
        <f t="shared" si="1"/>
        <v>0</v>
      </c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  <c r="IX89" s="31"/>
      <c r="IY89" s="31"/>
      <c r="IZ89" s="31"/>
      <c r="JA89" s="31"/>
      <c r="JB89" s="31"/>
      <c r="JC89" s="31"/>
      <c r="JD89" s="31"/>
      <c r="JE89" s="31"/>
      <c r="JF89" s="31"/>
      <c r="JG89" s="31"/>
      <c r="JH89" s="31"/>
      <c r="JI89" s="31"/>
      <c r="JJ89" s="31"/>
      <c r="JK89" s="31"/>
      <c r="JL89" s="31"/>
      <c r="JM89" s="31"/>
      <c r="JN89" s="31"/>
      <c r="JO89" s="31"/>
      <c r="JP89" s="31"/>
      <c r="JQ89" s="31"/>
      <c r="JR89" s="31"/>
      <c r="JS89" s="31"/>
      <c r="JT89" s="31"/>
      <c r="JU89" s="31"/>
      <c r="JV89" s="31"/>
      <c r="JW89" s="31"/>
      <c r="JX89" s="31"/>
      <c r="JY89" s="31"/>
      <c r="JZ89" s="31"/>
      <c r="KA89" s="31"/>
      <c r="KB89" s="31"/>
      <c r="KC89" s="31"/>
      <c r="KD89" s="31"/>
      <c r="KE89" s="31"/>
      <c r="KF89" s="31"/>
      <c r="KG89" s="31"/>
      <c r="KH89" s="31"/>
      <c r="KI89" s="31"/>
      <c r="KJ89" s="31"/>
      <c r="KK89" s="31"/>
      <c r="KL89" s="31"/>
      <c r="KM89" s="31"/>
      <c r="KN89" s="31"/>
      <c r="KO89" s="31"/>
      <c r="KP89" s="31"/>
      <c r="KQ89" s="31"/>
      <c r="KR89" s="31"/>
      <c r="KS89" s="31"/>
      <c r="KT89" s="31"/>
      <c r="KU89" s="31"/>
      <c r="KV89" s="31"/>
      <c r="KW89" s="31"/>
      <c r="KX89" s="31"/>
      <c r="KY89" s="31"/>
      <c r="KZ89" s="31"/>
      <c r="LA89" s="31"/>
      <c r="LB89" s="31"/>
      <c r="LC89" s="31"/>
      <c r="LD89" s="31"/>
      <c r="LE89" s="31"/>
      <c r="LF89" s="31"/>
      <c r="LG89" s="31"/>
      <c r="LH89" s="31"/>
      <c r="LI89" s="31"/>
      <c r="LJ89" s="31"/>
      <c r="LK89" s="31"/>
      <c r="LL89" s="31"/>
      <c r="LM89" s="31"/>
      <c r="LN89" s="31"/>
      <c r="LO89" s="31"/>
      <c r="LP89" s="31"/>
      <c r="LQ89" s="31"/>
      <c r="LR89" s="31"/>
      <c r="LS89" s="31"/>
      <c r="LT89" s="31"/>
      <c r="LU89" s="31"/>
      <c r="LV89" s="31"/>
      <c r="LW89" s="31"/>
      <c r="LX89" s="31"/>
      <c r="LY89" s="31"/>
      <c r="LZ89" s="31"/>
      <c r="MA89" s="31"/>
      <c r="MB89" s="31"/>
      <c r="MC89" s="31"/>
      <c r="MD89" s="31"/>
      <c r="ME89" s="31"/>
      <c r="MF89" s="31"/>
      <c r="MG89" s="31"/>
      <c r="MH89" s="31"/>
      <c r="MI89" s="31"/>
      <c r="MJ89" s="31"/>
      <c r="MK89" s="31"/>
      <c r="ML89" s="31"/>
      <c r="MM89" s="31"/>
      <c r="MN89" s="31"/>
      <c r="MO89" s="31"/>
      <c r="MP89" s="31"/>
      <c r="MQ89" s="31"/>
      <c r="MR89" s="31"/>
      <c r="MS89" s="31"/>
      <c r="MT89" s="31"/>
      <c r="MU89" s="31"/>
      <c r="MV89" s="31"/>
      <c r="MW89" s="31"/>
      <c r="MX89" s="31"/>
      <c r="MY89" s="31"/>
      <c r="MZ89" s="31"/>
      <c r="NA89" s="31"/>
      <c r="NB89" s="31"/>
      <c r="NC89" s="31"/>
      <c r="ND89" s="31"/>
      <c r="NE89" s="31"/>
      <c r="NF89" s="31"/>
      <c r="NG89" s="31"/>
      <c r="NH89" s="31"/>
      <c r="NI89" s="31"/>
      <c r="NJ89" s="31"/>
      <c r="NK89" s="31"/>
      <c r="NL89" s="31"/>
      <c r="NM89" s="31"/>
      <c r="NN89" s="31"/>
      <c r="NO89" s="31"/>
      <c r="NP89" s="31"/>
      <c r="NQ89" s="31"/>
      <c r="NR89" s="31"/>
      <c r="NS89" s="31"/>
      <c r="NT89" s="31"/>
      <c r="NU89" s="31"/>
      <c r="NV89" s="31"/>
      <c r="NW89" s="31"/>
      <c r="NX89" s="31"/>
      <c r="NY89" s="31"/>
      <c r="NZ89" s="31"/>
      <c r="OA89" s="31"/>
      <c r="OB89" s="31"/>
      <c r="OC89" s="31"/>
      <c r="OD89" s="31"/>
      <c r="OE89" s="31"/>
      <c r="OF89" s="31"/>
      <c r="OG89" s="31"/>
      <c r="OH89" s="31"/>
      <c r="OI89" s="31"/>
      <c r="OJ89" s="31"/>
      <c r="OK89" s="31"/>
      <c r="OL89" s="31"/>
      <c r="OM89" s="31"/>
      <c r="ON89" s="31"/>
      <c r="OO89" s="31"/>
      <c r="OP89" s="31"/>
      <c r="OQ89" s="31"/>
      <c r="OR89" s="31"/>
      <c r="OS89" s="31"/>
      <c r="OT89" s="31"/>
      <c r="OU89" s="31"/>
      <c r="OV89" s="31"/>
      <c r="OW89" s="31"/>
      <c r="OX89" s="31"/>
      <c r="OY89" s="31"/>
      <c r="OZ89" s="31"/>
      <c r="PA89" s="31"/>
      <c r="PB89" s="31"/>
      <c r="PC89" s="31"/>
      <c r="PD89" s="31"/>
      <c r="PE89" s="31"/>
      <c r="PF89" s="31"/>
      <c r="PG89" s="31"/>
      <c r="PH89" s="31"/>
      <c r="PI89" s="31"/>
      <c r="PJ89" s="31"/>
      <c r="PK89" s="31"/>
      <c r="PL89" s="31"/>
      <c r="PM89" s="31"/>
      <c r="PN89" s="31"/>
      <c r="PO89" s="31"/>
      <c r="PP89" s="31"/>
      <c r="PQ89" s="31"/>
      <c r="PR89" s="31"/>
      <c r="PS89" s="31"/>
      <c r="PT89" s="31"/>
      <c r="PU89" s="31"/>
      <c r="PV89" s="31"/>
      <c r="PW89" s="31"/>
      <c r="PX89" s="31"/>
      <c r="PY89" s="31"/>
      <c r="PZ89" s="31"/>
      <c r="QA89" s="31"/>
      <c r="QB89" s="31"/>
      <c r="QC89" s="31"/>
      <c r="QD89" s="31"/>
      <c r="QE89" s="31"/>
      <c r="QF89" s="31"/>
      <c r="QG89" s="31"/>
      <c r="QH89" s="31"/>
      <c r="QI89" s="31"/>
      <c r="QJ89" s="31"/>
      <c r="QK89" s="31"/>
      <c r="QL89" s="31"/>
      <c r="QM89" s="31"/>
      <c r="QN89" s="31"/>
      <c r="QO89" s="31"/>
      <c r="QP89" s="31"/>
      <c r="QQ89" s="31"/>
      <c r="QR89" s="31"/>
      <c r="QS89" s="31"/>
      <c r="QT89" s="31"/>
      <c r="QU89" s="31"/>
      <c r="QV89" s="31"/>
      <c r="QW89" s="31"/>
      <c r="QX89" s="31"/>
      <c r="QY89" s="31"/>
      <c r="QZ89" s="31"/>
      <c r="RA89" s="31"/>
      <c r="RB89" s="31"/>
      <c r="RC89" s="31"/>
      <c r="RD89" s="31"/>
      <c r="RE89" s="31"/>
      <c r="RF89" s="31"/>
      <c r="RG89" s="31"/>
      <c r="RH89" s="31"/>
      <c r="RI89" s="31"/>
      <c r="RJ89" s="31"/>
      <c r="RK89" s="31"/>
      <c r="RL89" s="31"/>
      <c r="RM89" s="31"/>
      <c r="RN89" s="31"/>
      <c r="RO89" s="31"/>
      <c r="RP89" s="31"/>
      <c r="RQ89" s="31"/>
      <c r="RR89" s="31"/>
      <c r="RS89" s="31"/>
      <c r="RT89" s="31"/>
      <c r="RU89" s="31"/>
      <c r="RV89" s="31"/>
      <c r="RW89" s="31"/>
      <c r="RX89" s="31"/>
      <c r="RY89" s="31"/>
      <c r="RZ89" s="31"/>
      <c r="SA89" s="31"/>
      <c r="SB89" s="31"/>
      <c r="SC89" s="31"/>
      <c r="SD89" s="31"/>
      <c r="SE89" s="31"/>
      <c r="SF89" s="31"/>
      <c r="SG89" s="31"/>
      <c r="SH89" s="31"/>
      <c r="SI89" s="31"/>
      <c r="SJ89" s="31"/>
      <c r="SK89" s="31"/>
      <c r="SL89" s="31"/>
      <c r="SM89" s="31"/>
      <c r="SN89" s="31"/>
      <c r="SO89" s="31"/>
      <c r="SP89" s="31"/>
      <c r="SQ89" s="31"/>
      <c r="SR89" s="31"/>
      <c r="SS89" s="31"/>
      <c r="ST89" s="31"/>
      <c r="SU89" s="31"/>
      <c r="SV89" s="31"/>
      <c r="SW89" s="31"/>
      <c r="SX89" s="31"/>
      <c r="SY89" s="31"/>
      <c r="SZ89" s="31"/>
      <c r="TA89" s="31"/>
      <c r="TB89" s="31"/>
      <c r="TC89" s="31"/>
      <c r="TD89" s="31"/>
      <c r="TE89" s="31"/>
      <c r="TF89" s="31"/>
      <c r="TG89" s="31"/>
      <c r="TH89" s="31"/>
      <c r="TI89" s="31"/>
      <c r="TJ89" s="31"/>
      <c r="TK89" s="31"/>
      <c r="TL89" s="31"/>
      <c r="TM89" s="31"/>
      <c r="TN89" s="31"/>
      <c r="TO89" s="31"/>
      <c r="TP89" s="31"/>
      <c r="TQ89" s="31"/>
      <c r="TR89" s="31"/>
      <c r="TS89" s="31"/>
      <c r="TT89" s="31"/>
      <c r="TU89" s="31"/>
      <c r="TV89" s="31"/>
      <c r="TW89" s="31"/>
      <c r="TX89" s="31"/>
      <c r="TY89" s="31"/>
      <c r="TZ89" s="31"/>
      <c r="UA89" s="31"/>
      <c r="UB89" s="31"/>
      <c r="UC89" s="31"/>
      <c r="UD89" s="31"/>
      <c r="UE89" s="31"/>
      <c r="UF89" s="31"/>
      <c r="UG89" s="31"/>
      <c r="UH89" s="31"/>
      <c r="UI89" s="31"/>
      <c r="UJ89" s="31"/>
      <c r="UK89" s="31"/>
      <c r="UL89" s="31"/>
      <c r="UM89" s="31"/>
      <c r="UN89" s="31"/>
      <c r="UO89" s="31"/>
      <c r="UP89" s="31"/>
      <c r="UQ89" s="31"/>
      <c r="UR89" s="31"/>
      <c r="US89" s="31"/>
      <c r="UT89" s="31"/>
      <c r="UU89" s="31"/>
      <c r="UV89" s="31"/>
      <c r="UW89" s="31"/>
      <c r="UX89" s="31"/>
      <c r="UY89" s="31"/>
      <c r="UZ89" s="31"/>
      <c r="VA89" s="31"/>
      <c r="VB89" s="31"/>
      <c r="VC89" s="31"/>
      <c r="VD89" s="31"/>
      <c r="VE89" s="31"/>
      <c r="VF89" s="31"/>
      <c r="VG89" s="31"/>
      <c r="VH89" s="31"/>
      <c r="VI89" s="31"/>
      <c r="VJ89" s="31"/>
      <c r="VK89" s="31"/>
      <c r="VL89" s="31"/>
      <c r="VM89" s="31"/>
      <c r="VN89" s="31"/>
      <c r="VO89" s="31"/>
      <c r="VP89" s="31"/>
      <c r="VQ89" s="31"/>
      <c r="VR89" s="31"/>
      <c r="VS89" s="31"/>
      <c r="VT89" s="31"/>
      <c r="VU89" s="31"/>
      <c r="VV89" s="31"/>
      <c r="VW89" s="31"/>
      <c r="VX89" s="31"/>
      <c r="VY89" s="31"/>
      <c r="VZ89" s="31"/>
      <c r="WA89" s="31"/>
      <c r="WB89" s="31"/>
      <c r="WC89" s="31"/>
      <c r="WD89" s="31"/>
      <c r="WE89" s="31"/>
      <c r="WF89" s="31"/>
      <c r="WG89" s="31"/>
      <c r="WH89" s="31"/>
      <c r="WI89" s="31"/>
      <c r="WJ89" s="31"/>
      <c r="WK89" s="31"/>
      <c r="WL89" s="31"/>
      <c r="WM89" s="31"/>
      <c r="WN89" s="31"/>
      <c r="WO89" s="31"/>
      <c r="WP89" s="31"/>
      <c r="WQ89" s="31"/>
      <c r="WR89" s="31"/>
      <c r="WS89" s="31"/>
      <c r="WT89" s="31"/>
      <c r="WU89" s="31"/>
      <c r="WV89" s="31"/>
      <c r="WW89" s="31"/>
      <c r="WX89" s="31"/>
      <c r="WY89" s="31"/>
      <c r="WZ89" s="31"/>
      <c r="XA89" s="31"/>
      <c r="XB89" s="31"/>
      <c r="XC89" s="31"/>
      <c r="XD89" s="31"/>
      <c r="XE89" s="31"/>
      <c r="XF89" s="31"/>
      <c r="XG89" s="31"/>
      <c r="XH89" s="31"/>
      <c r="XI89" s="31"/>
      <c r="XJ89" s="31"/>
      <c r="XK89" s="31"/>
      <c r="XL89" s="31"/>
      <c r="XM89" s="31"/>
      <c r="XN89" s="31"/>
      <c r="XO89" s="31"/>
      <c r="XP89" s="31"/>
      <c r="XQ89" s="31"/>
      <c r="XR89" s="31"/>
      <c r="XS89" s="31"/>
      <c r="XT89" s="31"/>
      <c r="XU89" s="31"/>
      <c r="XV89" s="31"/>
      <c r="XW89" s="31"/>
      <c r="XX89" s="31"/>
      <c r="XY89" s="31"/>
      <c r="XZ89" s="31"/>
      <c r="YA89" s="31"/>
      <c r="YB89" s="31"/>
      <c r="YC89" s="31"/>
      <c r="YD89" s="31"/>
      <c r="YE89" s="31"/>
      <c r="YF89" s="31"/>
      <c r="YG89" s="31"/>
      <c r="YH89" s="31"/>
      <c r="YI89" s="31"/>
      <c r="YJ89" s="31"/>
      <c r="YK89" s="31"/>
      <c r="YL89" s="31"/>
    </row>
    <row r="90" spans="1:662" x14ac:dyDescent="0.25">
      <c r="A90" s="19"/>
      <c r="B90" s="16">
        <v>75077</v>
      </c>
      <c r="C90" s="18"/>
      <c r="D90" s="18" t="s">
        <v>137</v>
      </c>
      <c r="E90" s="3">
        <f>E91</f>
        <v>89230</v>
      </c>
      <c r="F90" s="3">
        <f>F91</f>
        <v>83702.25</v>
      </c>
      <c r="G90" s="15">
        <f t="shared" si="1"/>
        <v>93.805054353916844</v>
      </c>
    </row>
    <row r="91" spans="1:662" s="10" customFormat="1" x14ac:dyDescent="0.25">
      <c r="A91" s="19"/>
      <c r="B91" s="16"/>
      <c r="C91" s="18">
        <v>4217</v>
      </c>
      <c r="D91" s="18" t="s">
        <v>17</v>
      </c>
      <c r="E91" s="3">
        <v>89230</v>
      </c>
      <c r="F91" s="3">
        <v>83702.25</v>
      </c>
      <c r="G91" s="15">
        <f t="shared" si="1"/>
        <v>93.805054353916844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31"/>
      <c r="IX91" s="31"/>
      <c r="IY91" s="31"/>
      <c r="IZ91" s="31"/>
      <c r="JA91" s="31"/>
      <c r="JB91" s="31"/>
      <c r="JC91" s="31"/>
      <c r="JD91" s="31"/>
      <c r="JE91" s="31"/>
      <c r="JF91" s="31"/>
      <c r="JG91" s="31"/>
      <c r="JH91" s="31"/>
      <c r="JI91" s="31"/>
      <c r="JJ91" s="31"/>
      <c r="JK91" s="31"/>
      <c r="JL91" s="31"/>
      <c r="JM91" s="31"/>
      <c r="JN91" s="31"/>
      <c r="JO91" s="31"/>
      <c r="JP91" s="31"/>
      <c r="JQ91" s="31"/>
      <c r="JR91" s="31"/>
      <c r="JS91" s="31"/>
      <c r="JT91" s="31"/>
      <c r="JU91" s="31"/>
      <c r="JV91" s="31"/>
      <c r="JW91" s="31"/>
      <c r="JX91" s="31"/>
      <c r="JY91" s="31"/>
      <c r="JZ91" s="31"/>
      <c r="KA91" s="31"/>
      <c r="KB91" s="31"/>
      <c r="KC91" s="31"/>
      <c r="KD91" s="31"/>
      <c r="KE91" s="31"/>
      <c r="KF91" s="31"/>
      <c r="KG91" s="31"/>
      <c r="KH91" s="31"/>
      <c r="KI91" s="31"/>
      <c r="KJ91" s="31"/>
      <c r="KK91" s="31"/>
      <c r="KL91" s="31"/>
      <c r="KM91" s="31"/>
      <c r="KN91" s="31"/>
      <c r="KO91" s="31"/>
      <c r="KP91" s="31"/>
      <c r="KQ91" s="31"/>
      <c r="KR91" s="31"/>
      <c r="KS91" s="31"/>
      <c r="KT91" s="31"/>
      <c r="KU91" s="31"/>
      <c r="KV91" s="31"/>
      <c r="KW91" s="31"/>
      <c r="KX91" s="31"/>
      <c r="KY91" s="31"/>
      <c r="KZ91" s="31"/>
      <c r="LA91" s="31"/>
      <c r="LB91" s="31"/>
      <c r="LC91" s="31"/>
      <c r="LD91" s="31"/>
      <c r="LE91" s="31"/>
      <c r="LF91" s="31"/>
      <c r="LG91" s="31"/>
      <c r="LH91" s="31"/>
      <c r="LI91" s="31"/>
      <c r="LJ91" s="31"/>
      <c r="LK91" s="31"/>
      <c r="LL91" s="31"/>
      <c r="LM91" s="31"/>
      <c r="LN91" s="31"/>
      <c r="LO91" s="31"/>
      <c r="LP91" s="31"/>
      <c r="LQ91" s="31"/>
      <c r="LR91" s="31"/>
      <c r="LS91" s="31"/>
      <c r="LT91" s="31"/>
      <c r="LU91" s="31"/>
      <c r="LV91" s="31"/>
      <c r="LW91" s="31"/>
      <c r="LX91" s="31"/>
      <c r="LY91" s="31"/>
      <c r="LZ91" s="31"/>
      <c r="MA91" s="31"/>
      <c r="MB91" s="31"/>
      <c r="MC91" s="31"/>
      <c r="MD91" s="31"/>
      <c r="ME91" s="31"/>
      <c r="MF91" s="31"/>
      <c r="MG91" s="31"/>
      <c r="MH91" s="31"/>
      <c r="MI91" s="31"/>
      <c r="MJ91" s="31"/>
      <c r="MK91" s="31"/>
      <c r="ML91" s="31"/>
      <c r="MM91" s="31"/>
      <c r="MN91" s="31"/>
      <c r="MO91" s="31"/>
      <c r="MP91" s="31"/>
      <c r="MQ91" s="31"/>
      <c r="MR91" s="31"/>
      <c r="MS91" s="31"/>
      <c r="MT91" s="31"/>
      <c r="MU91" s="31"/>
      <c r="MV91" s="31"/>
      <c r="MW91" s="31"/>
      <c r="MX91" s="31"/>
      <c r="MY91" s="31"/>
      <c r="MZ91" s="31"/>
      <c r="NA91" s="31"/>
      <c r="NB91" s="31"/>
      <c r="NC91" s="31"/>
      <c r="ND91" s="31"/>
      <c r="NE91" s="31"/>
      <c r="NF91" s="31"/>
      <c r="NG91" s="31"/>
      <c r="NH91" s="31"/>
      <c r="NI91" s="31"/>
      <c r="NJ91" s="31"/>
      <c r="NK91" s="31"/>
      <c r="NL91" s="31"/>
      <c r="NM91" s="31"/>
      <c r="NN91" s="31"/>
      <c r="NO91" s="31"/>
      <c r="NP91" s="31"/>
      <c r="NQ91" s="31"/>
      <c r="NR91" s="31"/>
      <c r="NS91" s="31"/>
      <c r="NT91" s="31"/>
      <c r="NU91" s="31"/>
      <c r="NV91" s="31"/>
      <c r="NW91" s="31"/>
      <c r="NX91" s="31"/>
      <c r="NY91" s="31"/>
      <c r="NZ91" s="31"/>
      <c r="OA91" s="31"/>
      <c r="OB91" s="31"/>
      <c r="OC91" s="31"/>
      <c r="OD91" s="31"/>
      <c r="OE91" s="31"/>
      <c r="OF91" s="31"/>
      <c r="OG91" s="31"/>
      <c r="OH91" s="31"/>
      <c r="OI91" s="31"/>
      <c r="OJ91" s="31"/>
      <c r="OK91" s="31"/>
      <c r="OL91" s="31"/>
      <c r="OM91" s="31"/>
      <c r="ON91" s="31"/>
      <c r="OO91" s="31"/>
      <c r="OP91" s="31"/>
      <c r="OQ91" s="31"/>
      <c r="OR91" s="31"/>
      <c r="OS91" s="31"/>
      <c r="OT91" s="31"/>
      <c r="OU91" s="31"/>
      <c r="OV91" s="31"/>
      <c r="OW91" s="31"/>
      <c r="OX91" s="31"/>
      <c r="OY91" s="31"/>
      <c r="OZ91" s="31"/>
      <c r="PA91" s="31"/>
      <c r="PB91" s="31"/>
      <c r="PC91" s="31"/>
      <c r="PD91" s="31"/>
      <c r="PE91" s="31"/>
      <c r="PF91" s="31"/>
      <c r="PG91" s="31"/>
      <c r="PH91" s="31"/>
      <c r="PI91" s="31"/>
      <c r="PJ91" s="31"/>
      <c r="PK91" s="31"/>
      <c r="PL91" s="31"/>
      <c r="PM91" s="31"/>
      <c r="PN91" s="31"/>
      <c r="PO91" s="31"/>
      <c r="PP91" s="31"/>
      <c r="PQ91" s="31"/>
      <c r="PR91" s="31"/>
      <c r="PS91" s="31"/>
      <c r="PT91" s="31"/>
      <c r="PU91" s="31"/>
      <c r="PV91" s="31"/>
      <c r="PW91" s="31"/>
      <c r="PX91" s="31"/>
      <c r="PY91" s="31"/>
      <c r="PZ91" s="31"/>
      <c r="QA91" s="31"/>
      <c r="QB91" s="31"/>
      <c r="QC91" s="31"/>
      <c r="QD91" s="31"/>
      <c r="QE91" s="31"/>
      <c r="QF91" s="31"/>
      <c r="QG91" s="31"/>
      <c r="QH91" s="31"/>
      <c r="QI91" s="31"/>
      <c r="QJ91" s="31"/>
      <c r="QK91" s="31"/>
      <c r="QL91" s="31"/>
      <c r="QM91" s="31"/>
      <c r="QN91" s="31"/>
      <c r="QO91" s="31"/>
      <c r="QP91" s="31"/>
      <c r="QQ91" s="31"/>
      <c r="QR91" s="31"/>
      <c r="QS91" s="31"/>
      <c r="QT91" s="31"/>
      <c r="QU91" s="31"/>
      <c r="QV91" s="31"/>
      <c r="QW91" s="31"/>
      <c r="QX91" s="31"/>
      <c r="QY91" s="31"/>
      <c r="QZ91" s="31"/>
      <c r="RA91" s="31"/>
      <c r="RB91" s="31"/>
      <c r="RC91" s="31"/>
      <c r="RD91" s="31"/>
      <c r="RE91" s="31"/>
      <c r="RF91" s="31"/>
      <c r="RG91" s="31"/>
      <c r="RH91" s="31"/>
      <c r="RI91" s="31"/>
      <c r="RJ91" s="31"/>
      <c r="RK91" s="31"/>
      <c r="RL91" s="31"/>
      <c r="RM91" s="31"/>
      <c r="RN91" s="31"/>
      <c r="RO91" s="31"/>
      <c r="RP91" s="31"/>
      <c r="RQ91" s="31"/>
      <c r="RR91" s="31"/>
      <c r="RS91" s="31"/>
      <c r="RT91" s="31"/>
      <c r="RU91" s="31"/>
      <c r="RV91" s="31"/>
      <c r="RW91" s="31"/>
      <c r="RX91" s="31"/>
      <c r="RY91" s="31"/>
      <c r="RZ91" s="31"/>
      <c r="SA91" s="31"/>
      <c r="SB91" s="31"/>
      <c r="SC91" s="31"/>
      <c r="SD91" s="31"/>
      <c r="SE91" s="31"/>
      <c r="SF91" s="31"/>
      <c r="SG91" s="31"/>
      <c r="SH91" s="31"/>
      <c r="SI91" s="31"/>
      <c r="SJ91" s="31"/>
      <c r="SK91" s="31"/>
      <c r="SL91" s="31"/>
      <c r="SM91" s="31"/>
      <c r="SN91" s="31"/>
      <c r="SO91" s="31"/>
      <c r="SP91" s="31"/>
      <c r="SQ91" s="31"/>
      <c r="SR91" s="31"/>
      <c r="SS91" s="31"/>
      <c r="ST91" s="31"/>
      <c r="SU91" s="31"/>
      <c r="SV91" s="31"/>
      <c r="SW91" s="31"/>
      <c r="SX91" s="31"/>
      <c r="SY91" s="31"/>
      <c r="SZ91" s="31"/>
      <c r="TA91" s="31"/>
      <c r="TB91" s="31"/>
      <c r="TC91" s="31"/>
      <c r="TD91" s="31"/>
      <c r="TE91" s="31"/>
      <c r="TF91" s="31"/>
      <c r="TG91" s="31"/>
      <c r="TH91" s="31"/>
      <c r="TI91" s="31"/>
      <c r="TJ91" s="31"/>
      <c r="TK91" s="31"/>
      <c r="TL91" s="31"/>
      <c r="TM91" s="31"/>
      <c r="TN91" s="31"/>
      <c r="TO91" s="31"/>
      <c r="TP91" s="31"/>
      <c r="TQ91" s="31"/>
      <c r="TR91" s="31"/>
      <c r="TS91" s="31"/>
      <c r="TT91" s="31"/>
      <c r="TU91" s="31"/>
      <c r="TV91" s="31"/>
      <c r="TW91" s="31"/>
      <c r="TX91" s="31"/>
      <c r="TY91" s="31"/>
      <c r="TZ91" s="31"/>
      <c r="UA91" s="31"/>
      <c r="UB91" s="31"/>
      <c r="UC91" s="31"/>
      <c r="UD91" s="31"/>
      <c r="UE91" s="31"/>
      <c r="UF91" s="31"/>
      <c r="UG91" s="31"/>
      <c r="UH91" s="31"/>
      <c r="UI91" s="31"/>
      <c r="UJ91" s="31"/>
      <c r="UK91" s="31"/>
      <c r="UL91" s="31"/>
      <c r="UM91" s="31"/>
      <c r="UN91" s="31"/>
      <c r="UO91" s="31"/>
      <c r="UP91" s="31"/>
      <c r="UQ91" s="31"/>
      <c r="UR91" s="31"/>
      <c r="US91" s="31"/>
      <c r="UT91" s="31"/>
      <c r="UU91" s="31"/>
      <c r="UV91" s="31"/>
      <c r="UW91" s="31"/>
      <c r="UX91" s="31"/>
      <c r="UY91" s="31"/>
      <c r="UZ91" s="31"/>
      <c r="VA91" s="31"/>
      <c r="VB91" s="31"/>
      <c r="VC91" s="31"/>
      <c r="VD91" s="31"/>
      <c r="VE91" s="31"/>
      <c r="VF91" s="31"/>
      <c r="VG91" s="31"/>
      <c r="VH91" s="31"/>
      <c r="VI91" s="31"/>
      <c r="VJ91" s="31"/>
      <c r="VK91" s="31"/>
      <c r="VL91" s="31"/>
      <c r="VM91" s="31"/>
      <c r="VN91" s="31"/>
      <c r="VO91" s="31"/>
      <c r="VP91" s="31"/>
      <c r="VQ91" s="31"/>
      <c r="VR91" s="31"/>
      <c r="VS91" s="31"/>
      <c r="VT91" s="31"/>
      <c r="VU91" s="31"/>
      <c r="VV91" s="31"/>
      <c r="VW91" s="31"/>
      <c r="VX91" s="31"/>
      <c r="VY91" s="31"/>
      <c r="VZ91" s="31"/>
      <c r="WA91" s="31"/>
      <c r="WB91" s="31"/>
      <c r="WC91" s="31"/>
      <c r="WD91" s="31"/>
      <c r="WE91" s="31"/>
      <c r="WF91" s="31"/>
      <c r="WG91" s="31"/>
      <c r="WH91" s="31"/>
      <c r="WI91" s="31"/>
      <c r="WJ91" s="31"/>
      <c r="WK91" s="31"/>
      <c r="WL91" s="31"/>
      <c r="WM91" s="31"/>
      <c r="WN91" s="31"/>
      <c r="WO91" s="31"/>
      <c r="WP91" s="31"/>
      <c r="WQ91" s="31"/>
      <c r="WR91" s="31"/>
      <c r="WS91" s="31"/>
      <c r="WT91" s="31"/>
      <c r="WU91" s="31"/>
      <c r="WV91" s="31"/>
      <c r="WW91" s="31"/>
      <c r="WX91" s="31"/>
      <c r="WY91" s="31"/>
      <c r="WZ91" s="31"/>
      <c r="XA91" s="31"/>
      <c r="XB91" s="31"/>
      <c r="XC91" s="31"/>
      <c r="XD91" s="31"/>
      <c r="XE91" s="31"/>
      <c r="XF91" s="31"/>
      <c r="XG91" s="31"/>
      <c r="XH91" s="31"/>
      <c r="XI91" s="31"/>
      <c r="XJ91" s="31"/>
      <c r="XK91" s="31"/>
      <c r="XL91" s="31"/>
      <c r="XM91" s="31"/>
      <c r="XN91" s="31"/>
      <c r="XO91" s="31"/>
      <c r="XP91" s="31"/>
      <c r="XQ91" s="31"/>
      <c r="XR91" s="31"/>
      <c r="XS91" s="31"/>
      <c r="XT91" s="31"/>
      <c r="XU91" s="31"/>
      <c r="XV91" s="31"/>
      <c r="XW91" s="31"/>
      <c r="XX91" s="31"/>
      <c r="XY91" s="31"/>
      <c r="XZ91" s="31"/>
      <c r="YA91" s="31"/>
      <c r="YB91" s="31"/>
      <c r="YC91" s="31"/>
      <c r="YD91" s="31"/>
      <c r="YE91" s="31"/>
      <c r="YF91" s="31"/>
      <c r="YG91" s="31"/>
      <c r="YH91" s="31"/>
      <c r="YI91" s="31"/>
      <c r="YJ91" s="31"/>
      <c r="YK91" s="31"/>
      <c r="YL91" s="31"/>
    </row>
    <row r="92" spans="1:662" x14ac:dyDescent="0.25">
      <c r="A92" s="19"/>
      <c r="B92" s="16">
        <v>75095</v>
      </c>
      <c r="C92" s="18"/>
      <c r="D92" s="18" t="s">
        <v>13</v>
      </c>
      <c r="E92" s="3">
        <f>E93+E94</f>
        <v>62620</v>
      </c>
      <c r="F92" s="3">
        <f>F93+F94</f>
        <v>62460</v>
      </c>
      <c r="G92" s="15">
        <f t="shared" si="1"/>
        <v>99.74449057809008</v>
      </c>
    </row>
    <row r="93" spans="1:662" s="7" customFormat="1" x14ac:dyDescent="0.25">
      <c r="A93" s="19"/>
      <c r="B93" s="16"/>
      <c r="C93" s="12">
        <v>3030</v>
      </c>
      <c r="D93" s="18" t="s">
        <v>48</v>
      </c>
      <c r="E93" s="3">
        <v>43200</v>
      </c>
      <c r="F93" s="3">
        <v>43040</v>
      </c>
      <c r="G93" s="15">
        <f t="shared" si="1"/>
        <v>99.629629629629633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  <c r="IX93" s="31"/>
      <c r="IY93" s="31"/>
      <c r="IZ93" s="31"/>
      <c r="JA93" s="31"/>
      <c r="JB93" s="31"/>
      <c r="JC93" s="31"/>
      <c r="JD93" s="31"/>
      <c r="JE93" s="31"/>
      <c r="JF93" s="31"/>
      <c r="JG93" s="31"/>
      <c r="JH93" s="31"/>
      <c r="JI93" s="31"/>
      <c r="JJ93" s="31"/>
      <c r="JK93" s="31"/>
      <c r="JL93" s="31"/>
      <c r="JM93" s="31"/>
      <c r="JN93" s="31"/>
      <c r="JO93" s="31"/>
      <c r="JP93" s="31"/>
      <c r="JQ93" s="31"/>
      <c r="JR93" s="31"/>
      <c r="JS93" s="31"/>
      <c r="JT93" s="31"/>
      <c r="JU93" s="31"/>
      <c r="JV93" s="31"/>
      <c r="JW93" s="31"/>
      <c r="JX93" s="31"/>
      <c r="JY93" s="31"/>
      <c r="JZ93" s="31"/>
      <c r="KA93" s="31"/>
      <c r="KB93" s="31"/>
      <c r="KC93" s="31"/>
      <c r="KD93" s="31"/>
      <c r="KE93" s="31"/>
      <c r="KF93" s="31"/>
      <c r="KG93" s="31"/>
      <c r="KH93" s="31"/>
      <c r="KI93" s="31"/>
      <c r="KJ93" s="31"/>
      <c r="KK93" s="31"/>
      <c r="KL93" s="31"/>
      <c r="KM93" s="31"/>
      <c r="KN93" s="31"/>
      <c r="KO93" s="31"/>
      <c r="KP93" s="31"/>
      <c r="KQ93" s="31"/>
      <c r="KR93" s="31"/>
      <c r="KS93" s="31"/>
      <c r="KT93" s="31"/>
      <c r="KU93" s="31"/>
      <c r="KV93" s="31"/>
      <c r="KW93" s="31"/>
      <c r="KX93" s="31"/>
      <c r="KY93" s="31"/>
      <c r="KZ93" s="31"/>
      <c r="LA93" s="31"/>
      <c r="LB93" s="31"/>
      <c r="LC93" s="31"/>
      <c r="LD93" s="31"/>
      <c r="LE93" s="31"/>
      <c r="LF93" s="31"/>
      <c r="LG93" s="31"/>
      <c r="LH93" s="31"/>
      <c r="LI93" s="31"/>
      <c r="LJ93" s="31"/>
      <c r="LK93" s="31"/>
      <c r="LL93" s="31"/>
      <c r="LM93" s="31"/>
      <c r="LN93" s="31"/>
      <c r="LO93" s="31"/>
      <c r="LP93" s="31"/>
      <c r="LQ93" s="31"/>
      <c r="LR93" s="31"/>
      <c r="LS93" s="31"/>
      <c r="LT93" s="31"/>
      <c r="LU93" s="31"/>
      <c r="LV93" s="31"/>
      <c r="LW93" s="31"/>
      <c r="LX93" s="31"/>
      <c r="LY93" s="31"/>
      <c r="LZ93" s="31"/>
      <c r="MA93" s="31"/>
      <c r="MB93" s="31"/>
      <c r="MC93" s="31"/>
      <c r="MD93" s="31"/>
      <c r="ME93" s="31"/>
      <c r="MF93" s="31"/>
      <c r="MG93" s="31"/>
      <c r="MH93" s="31"/>
      <c r="MI93" s="31"/>
      <c r="MJ93" s="31"/>
      <c r="MK93" s="31"/>
      <c r="ML93" s="31"/>
      <c r="MM93" s="31"/>
      <c r="MN93" s="31"/>
      <c r="MO93" s="31"/>
      <c r="MP93" s="31"/>
      <c r="MQ93" s="31"/>
      <c r="MR93" s="31"/>
      <c r="MS93" s="31"/>
      <c r="MT93" s="31"/>
      <c r="MU93" s="31"/>
      <c r="MV93" s="31"/>
      <c r="MW93" s="31"/>
      <c r="MX93" s="31"/>
      <c r="MY93" s="31"/>
      <c r="MZ93" s="31"/>
      <c r="NA93" s="31"/>
      <c r="NB93" s="31"/>
      <c r="NC93" s="31"/>
      <c r="ND93" s="31"/>
      <c r="NE93" s="31"/>
      <c r="NF93" s="31"/>
      <c r="NG93" s="31"/>
      <c r="NH93" s="31"/>
      <c r="NI93" s="31"/>
      <c r="NJ93" s="31"/>
      <c r="NK93" s="31"/>
      <c r="NL93" s="31"/>
      <c r="NM93" s="31"/>
      <c r="NN93" s="31"/>
      <c r="NO93" s="31"/>
      <c r="NP93" s="31"/>
      <c r="NQ93" s="31"/>
      <c r="NR93" s="31"/>
      <c r="NS93" s="31"/>
      <c r="NT93" s="31"/>
      <c r="NU93" s="31"/>
      <c r="NV93" s="31"/>
      <c r="NW93" s="31"/>
      <c r="NX93" s="31"/>
      <c r="NY93" s="31"/>
      <c r="NZ93" s="31"/>
      <c r="OA93" s="31"/>
      <c r="OB93" s="31"/>
      <c r="OC93" s="31"/>
      <c r="OD93" s="31"/>
      <c r="OE93" s="31"/>
      <c r="OF93" s="31"/>
      <c r="OG93" s="31"/>
      <c r="OH93" s="31"/>
      <c r="OI93" s="31"/>
      <c r="OJ93" s="31"/>
      <c r="OK93" s="31"/>
      <c r="OL93" s="31"/>
      <c r="OM93" s="31"/>
      <c r="ON93" s="31"/>
      <c r="OO93" s="31"/>
      <c r="OP93" s="31"/>
      <c r="OQ93" s="31"/>
      <c r="OR93" s="31"/>
      <c r="OS93" s="31"/>
      <c r="OT93" s="31"/>
      <c r="OU93" s="31"/>
      <c r="OV93" s="31"/>
      <c r="OW93" s="31"/>
      <c r="OX93" s="31"/>
      <c r="OY93" s="31"/>
      <c r="OZ93" s="31"/>
      <c r="PA93" s="31"/>
      <c r="PB93" s="31"/>
      <c r="PC93" s="31"/>
      <c r="PD93" s="31"/>
      <c r="PE93" s="31"/>
      <c r="PF93" s="31"/>
      <c r="PG93" s="31"/>
      <c r="PH93" s="31"/>
      <c r="PI93" s="31"/>
      <c r="PJ93" s="31"/>
      <c r="PK93" s="31"/>
      <c r="PL93" s="31"/>
      <c r="PM93" s="31"/>
      <c r="PN93" s="31"/>
      <c r="PO93" s="31"/>
      <c r="PP93" s="31"/>
      <c r="PQ93" s="31"/>
      <c r="PR93" s="31"/>
      <c r="PS93" s="31"/>
      <c r="PT93" s="31"/>
      <c r="PU93" s="31"/>
      <c r="PV93" s="31"/>
      <c r="PW93" s="31"/>
      <c r="PX93" s="31"/>
      <c r="PY93" s="31"/>
      <c r="PZ93" s="31"/>
      <c r="QA93" s="31"/>
      <c r="QB93" s="31"/>
      <c r="QC93" s="31"/>
      <c r="QD93" s="31"/>
      <c r="QE93" s="31"/>
      <c r="QF93" s="31"/>
      <c r="QG93" s="31"/>
      <c r="QH93" s="31"/>
      <c r="QI93" s="31"/>
      <c r="QJ93" s="31"/>
      <c r="QK93" s="31"/>
      <c r="QL93" s="31"/>
      <c r="QM93" s="31"/>
      <c r="QN93" s="31"/>
      <c r="QO93" s="31"/>
      <c r="QP93" s="31"/>
      <c r="QQ93" s="31"/>
      <c r="QR93" s="31"/>
      <c r="QS93" s="31"/>
      <c r="QT93" s="31"/>
      <c r="QU93" s="31"/>
      <c r="QV93" s="31"/>
      <c r="QW93" s="31"/>
      <c r="QX93" s="31"/>
      <c r="QY93" s="31"/>
      <c r="QZ93" s="31"/>
      <c r="RA93" s="31"/>
      <c r="RB93" s="31"/>
      <c r="RC93" s="31"/>
      <c r="RD93" s="31"/>
      <c r="RE93" s="31"/>
      <c r="RF93" s="31"/>
      <c r="RG93" s="31"/>
      <c r="RH93" s="31"/>
      <c r="RI93" s="31"/>
      <c r="RJ93" s="31"/>
      <c r="RK93" s="31"/>
      <c r="RL93" s="31"/>
      <c r="RM93" s="31"/>
      <c r="RN93" s="31"/>
      <c r="RO93" s="31"/>
      <c r="RP93" s="31"/>
      <c r="RQ93" s="31"/>
      <c r="RR93" s="31"/>
      <c r="RS93" s="31"/>
      <c r="RT93" s="31"/>
      <c r="RU93" s="31"/>
      <c r="RV93" s="31"/>
      <c r="RW93" s="31"/>
      <c r="RX93" s="31"/>
      <c r="RY93" s="31"/>
      <c r="RZ93" s="31"/>
      <c r="SA93" s="31"/>
      <c r="SB93" s="31"/>
      <c r="SC93" s="31"/>
      <c r="SD93" s="31"/>
      <c r="SE93" s="31"/>
      <c r="SF93" s="31"/>
      <c r="SG93" s="31"/>
      <c r="SH93" s="31"/>
      <c r="SI93" s="31"/>
      <c r="SJ93" s="31"/>
      <c r="SK93" s="31"/>
      <c r="SL93" s="31"/>
      <c r="SM93" s="31"/>
      <c r="SN93" s="31"/>
      <c r="SO93" s="31"/>
      <c r="SP93" s="31"/>
      <c r="SQ93" s="31"/>
      <c r="SR93" s="31"/>
      <c r="SS93" s="31"/>
      <c r="ST93" s="31"/>
      <c r="SU93" s="31"/>
      <c r="SV93" s="31"/>
      <c r="SW93" s="31"/>
      <c r="SX93" s="31"/>
      <c r="SY93" s="31"/>
      <c r="SZ93" s="31"/>
      <c r="TA93" s="31"/>
      <c r="TB93" s="31"/>
      <c r="TC93" s="31"/>
      <c r="TD93" s="31"/>
      <c r="TE93" s="31"/>
      <c r="TF93" s="31"/>
      <c r="TG93" s="31"/>
      <c r="TH93" s="31"/>
      <c r="TI93" s="31"/>
      <c r="TJ93" s="31"/>
      <c r="TK93" s="31"/>
      <c r="TL93" s="31"/>
      <c r="TM93" s="31"/>
      <c r="TN93" s="31"/>
      <c r="TO93" s="31"/>
      <c r="TP93" s="31"/>
      <c r="TQ93" s="31"/>
      <c r="TR93" s="31"/>
      <c r="TS93" s="31"/>
      <c r="TT93" s="31"/>
      <c r="TU93" s="31"/>
      <c r="TV93" s="31"/>
      <c r="TW93" s="31"/>
      <c r="TX93" s="31"/>
      <c r="TY93" s="31"/>
      <c r="TZ93" s="31"/>
      <c r="UA93" s="31"/>
      <c r="UB93" s="31"/>
      <c r="UC93" s="31"/>
      <c r="UD93" s="31"/>
      <c r="UE93" s="31"/>
      <c r="UF93" s="31"/>
      <c r="UG93" s="31"/>
      <c r="UH93" s="31"/>
      <c r="UI93" s="31"/>
      <c r="UJ93" s="31"/>
      <c r="UK93" s="31"/>
      <c r="UL93" s="31"/>
      <c r="UM93" s="31"/>
      <c r="UN93" s="31"/>
      <c r="UO93" s="31"/>
      <c r="UP93" s="31"/>
      <c r="UQ93" s="31"/>
      <c r="UR93" s="31"/>
      <c r="US93" s="31"/>
      <c r="UT93" s="31"/>
      <c r="UU93" s="31"/>
      <c r="UV93" s="31"/>
      <c r="UW93" s="31"/>
      <c r="UX93" s="31"/>
      <c r="UY93" s="31"/>
      <c r="UZ93" s="31"/>
      <c r="VA93" s="31"/>
      <c r="VB93" s="31"/>
      <c r="VC93" s="31"/>
      <c r="VD93" s="31"/>
      <c r="VE93" s="31"/>
      <c r="VF93" s="31"/>
      <c r="VG93" s="31"/>
      <c r="VH93" s="31"/>
      <c r="VI93" s="31"/>
      <c r="VJ93" s="31"/>
      <c r="VK93" s="31"/>
      <c r="VL93" s="31"/>
      <c r="VM93" s="31"/>
      <c r="VN93" s="31"/>
      <c r="VO93" s="31"/>
      <c r="VP93" s="31"/>
      <c r="VQ93" s="31"/>
      <c r="VR93" s="31"/>
      <c r="VS93" s="31"/>
      <c r="VT93" s="31"/>
      <c r="VU93" s="31"/>
      <c r="VV93" s="31"/>
      <c r="VW93" s="31"/>
      <c r="VX93" s="31"/>
      <c r="VY93" s="31"/>
      <c r="VZ93" s="31"/>
      <c r="WA93" s="31"/>
      <c r="WB93" s="31"/>
      <c r="WC93" s="31"/>
      <c r="WD93" s="31"/>
      <c r="WE93" s="31"/>
      <c r="WF93" s="31"/>
      <c r="WG93" s="31"/>
      <c r="WH93" s="31"/>
      <c r="WI93" s="31"/>
      <c r="WJ93" s="31"/>
      <c r="WK93" s="31"/>
      <c r="WL93" s="31"/>
      <c r="WM93" s="31"/>
      <c r="WN93" s="31"/>
      <c r="WO93" s="31"/>
      <c r="WP93" s="31"/>
      <c r="WQ93" s="31"/>
      <c r="WR93" s="31"/>
      <c r="WS93" s="31"/>
      <c r="WT93" s="31"/>
      <c r="WU93" s="31"/>
      <c r="WV93" s="31"/>
      <c r="WW93" s="31"/>
      <c r="WX93" s="31"/>
      <c r="WY93" s="31"/>
      <c r="WZ93" s="31"/>
      <c r="XA93" s="31"/>
      <c r="XB93" s="31"/>
      <c r="XC93" s="31"/>
      <c r="XD93" s="31"/>
      <c r="XE93" s="31"/>
      <c r="XF93" s="31"/>
      <c r="XG93" s="31"/>
      <c r="XH93" s="31"/>
      <c r="XI93" s="31"/>
      <c r="XJ93" s="31"/>
      <c r="XK93" s="31"/>
      <c r="XL93" s="31"/>
      <c r="XM93" s="31"/>
      <c r="XN93" s="31"/>
      <c r="XO93" s="31"/>
      <c r="XP93" s="31"/>
      <c r="XQ93" s="31"/>
      <c r="XR93" s="31"/>
      <c r="XS93" s="31"/>
      <c r="XT93" s="31"/>
      <c r="XU93" s="31"/>
      <c r="XV93" s="31"/>
      <c r="XW93" s="31"/>
      <c r="XX93" s="31"/>
      <c r="XY93" s="31"/>
      <c r="XZ93" s="31"/>
      <c r="YA93" s="31"/>
      <c r="YB93" s="31"/>
      <c r="YC93" s="31"/>
      <c r="YD93" s="31"/>
      <c r="YE93" s="31"/>
      <c r="YF93" s="31"/>
      <c r="YG93" s="31"/>
      <c r="YH93" s="31"/>
      <c r="YI93" s="31"/>
      <c r="YJ93" s="31"/>
      <c r="YK93" s="31"/>
      <c r="YL93" s="31"/>
    </row>
    <row r="94" spans="1:662" s="4" customFormat="1" x14ac:dyDescent="0.25">
      <c r="A94" s="19"/>
      <c r="B94" s="16"/>
      <c r="C94" s="12">
        <v>4100</v>
      </c>
      <c r="D94" s="18" t="s">
        <v>49</v>
      </c>
      <c r="E94" s="3">
        <v>19420</v>
      </c>
      <c r="F94" s="3">
        <v>19420</v>
      </c>
      <c r="G94" s="15">
        <f t="shared" si="1"/>
        <v>100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  <c r="IX94" s="31"/>
      <c r="IY94" s="31"/>
      <c r="IZ94" s="31"/>
      <c r="JA94" s="31"/>
      <c r="JB94" s="31"/>
      <c r="JC94" s="31"/>
      <c r="JD94" s="31"/>
      <c r="JE94" s="31"/>
      <c r="JF94" s="31"/>
      <c r="JG94" s="31"/>
      <c r="JH94" s="31"/>
      <c r="JI94" s="31"/>
      <c r="JJ94" s="31"/>
      <c r="JK94" s="31"/>
      <c r="JL94" s="31"/>
      <c r="JM94" s="31"/>
      <c r="JN94" s="31"/>
      <c r="JO94" s="31"/>
      <c r="JP94" s="31"/>
      <c r="JQ94" s="31"/>
      <c r="JR94" s="31"/>
      <c r="JS94" s="31"/>
      <c r="JT94" s="31"/>
      <c r="JU94" s="31"/>
      <c r="JV94" s="31"/>
      <c r="JW94" s="31"/>
      <c r="JX94" s="31"/>
      <c r="JY94" s="31"/>
      <c r="JZ94" s="31"/>
      <c r="KA94" s="31"/>
      <c r="KB94" s="31"/>
      <c r="KC94" s="31"/>
      <c r="KD94" s="31"/>
      <c r="KE94" s="31"/>
      <c r="KF94" s="31"/>
      <c r="KG94" s="31"/>
      <c r="KH94" s="31"/>
      <c r="KI94" s="31"/>
      <c r="KJ94" s="31"/>
      <c r="KK94" s="31"/>
      <c r="KL94" s="31"/>
      <c r="KM94" s="31"/>
      <c r="KN94" s="31"/>
      <c r="KO94" s="31"/>
      <c r="KP94" s="31"/>
      <c r="KQ94" s="31"/>
      <c r="KR94" s="31"/>
      <c r="KS94" s="31"/>
      <c r="KT94" s="31"/>
      <c r="KU94" s="31"/>
      <c r="KV94" s="31"/>
      <c r="KW94" s="31"/>
      <c r="KX94" s="31"/>
      <c r="KY94" s="31"/>
      <c r="KZ94" s="31"/>
      <c r="LA94" s="31"/>
      <c r="LB94" s="31"/>
      <c r="LC94" s="31"/>
      <c r="LD94" s="31"/>
      <c r="LE94" s="31"/>
      <c r="LF94" s="31"/>
      <c r="LG94" s="31"/>
      <c r="LH94" s="31"/>
      <c r="LI94" s="31"/>
      <c r="LJ94" s="31"/>
      <c r="LK94" s="31"/>
      <c r="LL94" s="31"/>
      <c r="LM94" s="31"/>
      <c r="LN94" s="31"/>
      <c r="LO94" s="31"/>
      <c r="LP94" s="31"/>
      <c r="LQ94" s="31"/>
      <c r="LR94" s="31"/>
      <c r="LS94" s="31"/>
      <c r="LT94" s="31"/>
      <c r="LU94" s="31"/>
      <c r="LV94" s="31"/>
      <c r="LW94" s="31"/>
      <c r="LX94" s="31"/>
      <c r="LY94" s="31"/>
      <c r="LZ94" s="31"/>
      <c r="MA94" s="31"/>
      <c r="MB94" s="31"/>
      <c r="MC94" s="31"/>
      <c r="MD94" s="31"/>
      <c r="ME94" s="31"/>
      <c r="MF94" s="31"/>
      <c r="MG94" s="31"/>
      <c r="MH94" s="31"/>
      <c r="MI94" s="31"/>
      <c r="MJ94" s="31"/>
      <c r="MK94" s="31"/>
      <c r="ML94" s="31"/>
      <c r="MM94" s="31"/>
      <c r="MN94" s="31"/>
      <c r="MO94" s="31"/>
      <c r="MP94" s="31"/>
      <c r="MQ94" s="31"/>
      <c r="MR94" s="31"/>
      <c r="MS94" s="31"/>
      <c r="MT94" s="31"/>
      <c r="MU94" s="31"/>
      <c r="MV94" s="31"/>
      <c r="MW94" s="31"/>
      <c r="MX94" s="31"/>
      <c r="MY94" s="31"/>
      <c r="MZ94" s="31"/>
      <c r="NA94" s="31"/>
      <c r="NB94" s="31"/>
      <c r="NC94" s="31"/>
      <c r="ND94" s="31"/>
      <c r="NE94" s="31"/>
      <c r="NF94" s="31"/>
      <c r="NG94" s="31"/>
      <c r="NH94" s="31"/>
      <c r="NI94" s="31"/>
      <c r="NJ94" s="31"/>
      <c r="NK94" s="31"/>
      <c r="NL94" s="31"/>
      <c r="NM94" s="31"/>
      <c r="NN94" s="31"/>
      <c r="NO94" s="31"/>
      <c r="NP94" s="31"/>
      <c r="NQ94" s="31"/>
      <c r="NR94" s="31"/>
      <c r="NS94" s="31"/>
      <c r="NT94" s="31"/>
      <c r="NU94" s="31"/>
      <c r="NV94" s="31"/>
      <c r="NW94" s="31"/>
      <c r="NX94" s="31"/>
      <c r="NY94" s="31"/>
      <c r="NZ94" s="31"/>
      <c r="OA94" s="31"/>
      <c r="OB94" s="31"/>
      <c r="OC94" s="31"/>
      <c r="OD94" s="31"/>
      <c r="OE94" s="31"/>
      <c r="OF94" s="31"/>
      <c r="OG94" s="31"/>
      <c r="OH94" s="31"/>
      <c r="OI94" s="31"/>
      <c r="OJ94" s="31"/>
      <c r="OK94" s="31"/>
      <c r="OL94" s="31"/>
      <c r="OM94" s="31"/>
      <c r="ON94" s="31"/>
      <c r="OO94" s="31"/>
      <c r="OP94" s="31"/>
      <c r="OQ94" s="31"/>
      <c r="OR94" s="31"/>
      <c r="OS94" s="31"/>
      <c r="OT94" s="31"/>
      <c r="OU94" s="31"/>
      <c r="OV94" s="31"/>
      <c r="OW94" s="31"/>
      <c r="OX94" s="31"/>
      <c r="OY94" s="31"/>
      <c r="OZ94" s="31"/>
      <c r="PA94" s="31"/>
      <c r="PB94" s="31"/>
      <c r="PC94" s="31"/>
      <c r="PD94" s="31"/>
      <c r="PE94" s="31"/>
      <c r="PF94" s="31"/>
      <c r="PG94" s="31"/>
      <c r="PH94" s="31"/>
      <c r="PI94" s="31"/>
      <c r="PJ94" s="31"/>
      <c r="PK94" s="31"/>
      <c r="PL94" s="31"/>
      <c r="PM94" s="31"/>
      <c r="PN94" s="31"/>
      <c r="PO94" s="31"/>
      <c r="PP94" s="31"/>
      <c r="PQ94" s="31"/>
      <c r="PR94" s="31"/>
      <c r="PS94" s="31"/>
      <c r="PT94" s="31"/>
      <c r="PU94" s="31"/>
      <c r="PV94" s="31"/>
      <c r="PW94" s="31"/>
      <c r="PX94" s="31"/>
      <c r="PY94" s="31"/>
      <c r="PZ94" s="31"/>
      <c r="QA94" s="31"/>
      <c r="QB94" s="31"/>
      <c r="QC94" s="31"/>
      <c r="QD94" s="31"/>
      <c r="QE94" s="31"/>
      <c r="QF94" s="31"/>
      <c r="QG94" s="31"/>
      <c r="QH94" s="31"/>
      <c r="QI94" s="31"/>
      <c r="QJ94" s="31"/>
      <c r="QK94" s="31"/>
      <c r="QL94" s="31"/>
      <c r="QM94" s="31"/>
      <c r="QN94" s="31"/>
      <c r="QO94" s="31"/>
      <c r="QP94" s="31"/>
      <c r="QQ94" s="31"/>
      <c r="QR94" s="31"/>
      <c r="QS94" s="31"/>
      <c r="QT94" s="31"/>
      <c r="QU94" s="31"/>
      <c r="QV94" s="31"/>
      <c r="QW94" s="31"/>
      <c r="QX94" s="31"/>
      <c r="QY94" s="31"/>
      <c r="QZ94" s="31"/>
      <c r="RA94" s="31"/>
      <c r="RB94" s="31"/>
      <c r="RC94" s="31"/>
      <c r="RD94" s="31"/>
      <c r="RE94" s="31"/>
      <c r="RF94" s="31"/>
      <c r="RG94" s="31"/>
      <c r="RH94" s="31"/>
      <c r="RI94" s="31"/>
      <c r="RJ94" s="31"/>
      <c r="RK94" s="31"/>
      <c r="RL94" s="31"/>
      <c r="RM94" s="31"/>
      <c r="RN94" s="31"/>
      <c r="RO94" s="31"/>
      <c r="RP94" s="31"/>
      <c r="RQ94" s="31"/>
      <c r="RR94" s="31"/>
      <c r="RS94" s="31"/>
      <c r="RT94" s="31"/>
      <c r="RU94" s="31"/>
      <c r="RV94" s="31"/>
      <c r="RW94" s="31"/>
      <c r="RX94" s="31"/>
      <c r="RY94" s="31"/>
      <c r="RZ94" s="31"/>
      <c r="SA94" s="31"/>
      <c r="SB94" s="31"/>
      <c r="SC94" s="31"/>
      <c r="SD94" s="31"/>
      <c r="SE94" s="31"/>
      <c r="SF94" s="31"/>
      <c r="SG94" s="31"/>
      <c r="SH94" s="31"/>
      <c r="SI94" s="31"/>
      <c r="SJ94" s="31"/>
      <c r="SK94" s="31"/>
      <c r="SL94" s="31"/>
      <c r="SM94" s="31"/>
      <c r="SN94" s="31"/>
      <c r="SO94" s="31"/>
      <c r="SP94" s="31"/>
      <c r="SQ94" s="31"/>
      <c r="SR94" s="31"/>
      <c r="SS94" s="31"/>
      <c r="ST94" s="31"/>
      <c r="SU94" s="31"/>
      <c r="SV94" s="31"/>
      <c r="SW94" s="31"/>
      <c r="SX94" s="31"/>
      <c r="SY94" s="31"/>
      <c r="SZ94" s="31"/>
      <c r="TA94" s="31"/>
      <c r="TB94" s="31"/>
      <c r="TC94" s="31"/>
      <c r="TD94" s="31"/>
      <c r="TE94" s="31"/>
      <c r="TF94" s="31"/>
      <c r="TG94" s="31"/>
      <c r="TH94" s="31"/>
      <c r="TI94" s="31"/>
      <c r="TJ94" s="31"/>
      <c r="TK94" s="31"/>
      <c r="TL94" s="31"/>
      <c r="TM94" s="31"/>
      <c r="TN94" s="31"/>
      <c r="TO94" s="31"/>
      <c r="TP94" s="31"/>
      <c r="TQ94" s="31"/>
      <c r="TR94" s="31"/>
      <c r="TS94" s="31"/>
      <c r="TT94" s="31"/>
      <c r="TU94" s="31"/>
      <c r="TV94" s="31"/>
      <c r="TW94" s="31"/>
      <c r="TX94" s="31"/>
      <c r="TY94" s="31"/>
      <c r="TZ94" s="31"/>
      <c r="UA94" s="31"/>
      <c r="UB94" s="31"/>
      <c r="UC94" s="31"/>
      <c r="UD94" s="31"/>
      <c r="UE94" s="31"/>
      <c r="UF94" s="31"/>
      <c r="UG94" s="31"/>
      <c r="UH94" s="31"/>
      <c r="UI94" s="31"/>
      <c r="UJ94" s="31"/>
      <c r="UK94" s="31"/>
      <c r="UL94" s="31"/>
      <c r="UM94" s="31"/>
      <c r="UN94" s="31"/>
      <c r="UO94" s="31"/>
      <c r="UP94" s="31"/>
      <c r="UQ94" s="31"/>
      <c r="UR94" s="31"/>
      <c r="US94" s="31"/>
      <c r="UT94" s="31"/>
      <c r="UU94" s="31"/>
      <c r="UV94" s="31"/>
      <c r="UW94" s="31"/>
      <c r="UX94" s="31"/>
      <c r="UY94" s="31"/>
      <c r="UZ94" s="31"/>
      <c r="VA94" s="31"/>
      <c r="VB94" s="31"/>
      <c r="VC94" s="31"/>
      <c r="VD94" s="31"/>
      <c r="VE94" s="31"/>
      <c r="VF94" s="31"/>
      <c r="VG94" s="31"/>
      <c r="VH94" s="31"/>
      <c r="VI94" s="31"/>
      <c r="VJ94" s="31"/>
      <c r="VK94" s="31"/>
      <c r="VL94" s="31"/>
      <c r="VM94" s="31"/>
      <c r="VN94" s="31"/>
      <c r="VO94" s="31"/>
      <c r="VP94" s="31"/>
      <c r="VQ94" s="31"/>
      <c r="VR94" s="31"/>
      <c r="VS94" s="31"/>
      <c r="VT94" s="31"/>
      <c r="VU94" s="31"/>
      <c r="VV94" s="31"/>
      <c r="VW94" s="31"/>
      <c r="VX94" s="31"/>
      <c r="VY94" s="31"/>
      <c r="VZ94" s="31"/>
      <c r="WA94" s="31"/>
      <c r="WB94" s="31"/>
      <c r="WC94" s="31"/>
      <c r="WD94" s="31"/>
      <c r="WE94" s="31"/>
      <c r="WF94" s="31"/>
      <c r="WG94" s="31"/>
      <c r="WH94" s="31"/>
      <c r="WI94" s="31"/>
      <c r="WJ94" s="31"/>
      <c r="WK94" s="31"/>
      <c r="WL94" s="31"/>
      <c r="WM94" s="31"/>
      <c r="WN94" s="31"/>
      <c r="WO94" s="31"/>
      <c r="WP94" s="31"/>
      <c r="WQ94" s="31"/>
      <c r="WR94" s="31"/>
      <c r="WS94" s="31"/>
      <c r="WT94" s="31"/>
      <c r="WU94" s="31"/>
      <c r="WV94" s="31"/>
      <c r="WW94" s="31"/>
      <c r="WX94" s="31"/>
      <c r="WY94" s="31"/>
      <c r="WZ94" s="31"/>
      <c r="XA94" s="31"/>
      <c r="XB94" s="31"/>
      <c r="XC94" s="31"/>
      <c r="XD94" s="31"/>
      <c r="XE94" s="31"/>
      <c r="XF94" s="31"/>
      <c r="XG94" s="31"/>
      <c r="XH94" s="31"/>
      <c r="XI94" s="31"/>
      <c r="XJ94" s="31"/>
      <c r="XK94" s="31"/>
      <c r="XL94" s="31"/>
      <c r="XM94" s="31"/>
      <c r="XN94" s="31"/>
      <c r="XO94" s="31"/>
      <c r="XP94" s="31"/>
      <c r="XQ94" s="31"/>
      <c r="XR94" s="31"/>
      <c r="XS94" s="31"/>
      <c r="XT94" s="31"/>
      <c r="XU94" s="31"/>
      <c r="XV94" s="31"/>
      <c r="XW94" s="31"/>
      <c r="XX94" s="31"/>
      <c r="XY94" s="31"/>
      <c r="XZ94" s="31"/>
      <c r="YA94" s="31"/>
      <c r="YB94" s="31"/>
      <c r="YC94" s="31"/>
      <c r="YD94" s="31"/>
      <c r="YE94" s="31"/>
      <c r="YF94" s="31"/>
      <c r="YG94" s="31"/>
      <c r="YH94" s="31"/>
      <c r="YI94" s="31"/>
      <c r="YJ94" s="31"/>
      <c r="YK94" s="31"/>
      <c r="YL94" s="31"/>
    </row>
    <row r="95" spans="1:662" ht="25.5" x14ac:dyDescent="0.25">
      <c r="A95" s="19">
        <v>751</v>
      </c>
      <c r="B95" s="19"/>
      <c r="C95" s="14"/>
      <c r="D95" s="14" t="s">
        <v>50</v>
      </c>
      <c r="E95" s="15">
        <f>E97+E99</f>
        <v>36493</v>
      </c>
      <c r="F95" s="15">
        <f>F97+F99</f>
        <v>36143</v>
      </c>
      <c r="G95" s="26">
        <f t="shared" si="1"/>
        <v>99.040911955717533</v>
      </c>
    </row>
    <row r="96" spans="1:662" x14ac:dyDescent="0.25">
      <c r="A96" s="19"/>
      <c r="B96" s="19"/>
      <c r="C96" s="14"/>
      <c r="D96" s="14" t="s">
        <v>51</v>
      </c>
      <c r="E96" s="15"/>
      <c r="F96" s="15"/>
      <c r="G96" s="26"/>
    </row>
    <row r="97" spans="1:662" x14ac:dyDescent="0.25">
      <c r="A97" s="16"/>
      <c r="B97" s="16">
        <v>75101</v>
      </c>
      <c r="C97" s="18"/>
      <c r="D97" s="18" t="s">
        <v>52</v>
      </c>
      <c r="E97" s="3">
        <f>E98</f>
        <v>611</v>
      </c>
      <c r="F97" s="3">
        <f>F98</f>
        <v>611</v>
      </c>
      <c r="G97" s="15">
        <f t="shared" si="1"/>
        <v>100</v>
      </c>
    </row>
    <row r="98" spans="1:662" s="5" customFormat="1" ht="15.75" customHeight="1" x14ac:dyDescent="0.25">
      <c r="A98" s="16"/>
      <c r="B98" s="16"/>
      <c r="C98" s="18">
        <v>4300</v>
      </c>
      <c r="D98" s="18" t="s">
        <v>10</v>
      </c>
      <c r="E98" s="3">
        <v>611</v>
      </c>
      <c r="F98" s="3">
        <v>611</v>
      </c>
      <c r="G98" s="15">
        <f t="shared" si="1"/>
        <v>100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  <c r="IX98" s="31"/>
      <c r="IY98" s="31"/>
      <c r="IZ98" s="31"/>
      <c r="JA98" s="31"/>
      <c r="JB98" s="31"/>
      <c r="JC98" s="31"/>
      <c r="JD98" s="31"/>
      <c r="JE98" s="31"/>
      <c r="JF98" s="31"/>
      <c r="JG98" s="31"/>
      <c r="JH98" s="31"/>
      <c r="JI98" s="31"/>
      <c r="JJ98" s="31"/>
      <c r="JK98" s="31"/>
      <c r="JL98" s="31"/>
      <c r="JM98" s="31"/>
      <c r="JN98" s="31"/>
      <c r="JO98" s="31"/>
      <c r="JP98" s="31"/>
      <c r="JQ98" s="31"/>
      <c r="JR98" s="31"/>
      <c r="JS98" s="31"/>
      <c r="JT98" s="31"/>
      <c r="JU98" s="31"/>
      <c r="JV98" s="31"/>
      <c r="JW98" s="31"/>
      <c r="JX98" s="31"/>
      <c r="JY98" s="31"/>
      <c r="JZ98" s="31"/>
      <c r="KA98" s="31"/>
      <c r="KB98" s="31"/>
      <c r="KC98" s="31"/>
      <c r="KD98" s="31"/>
      <c r="KE98" s="31"/>
      <c r="KF98" s="31"/>
      <c r="KG98" s="31"/>
      <c r="KH98" s="31"/>
      <c r="KI98" s="31"/>
      <c r="KJ98" s="31"/>
      <c r="KK98" s="31"/>
      <c r="KL98" s="31"/>
      <c r="KM98" s="31"/>
      <c r="KN98" s="31"/>
      <c r="KO98" s="31"/>
      <c r="KP98" s="31"/>
      <c r="KQ98" s="31"/>
      <c r="KR98" s="31"/>
      <c r="KS98" s="31"/>
      <c r="KT98" s="31"/>
      <c r="KU98" s="31"/>
      <c r="KV98" s="31"/>
      <c r="KW98" s="31"/>
      <c r="KX98" s="31"/>
      <c r="KY98" s="31"/>
      <c r="KZ98" s="31"/>
      <c r="LA98" s="31"/>
      <c r="LB98" s="31"/>
      <c r="LC98" s="31"/>
      <c r="LD98" s="31"/>
      <c r="LE98" s="31"/>
      <c r="LF98" s="31"/>
      <c r="LG98" s="31"/>
      <c r="LH98" s="31"/>
      <c r="LI98" s="31"/>
      <c r="LJ98" s="31"/>
      <c r="LK98" s="31"/>
      <c r="LL98" s="31"/>
      <c r="LM98" s="31"/>
      <c r="LN98" s="31"/>
      <c r="LO98" s="31"/>
      <c r="LP98" s="31"/>
      <c r="LQ98" s="31"/>
      <c r="LR98" s="31"/>
      <c r="LS98" s="31"/>
      <c r="LT98" s="31"/>
      <c r="LU98" s="31"/>
      <c r="LV98" s="31"/>
      <c r="LW98" s="31"/>
      <c r="LX98" s="31"/>
      <c r="LY98" s="31"/>
      <c r="LZ98" s="31"/>
      <c r="MA98" s="31"/>
      <c r="MB98" s="31"/>
      <c r="MC98" s="31"/>
      <c r="MD98" s="31"/>
      <c r="ME98" s="31"/>
      <c r="MF98" s="31"/>
      <c r="MG98" s="31"/>
      <c r="MH98" s="31"/>
      <c r="MI98" s="31"/>
      <c r="MJ98" s="31"/>
      <c r="MK98" s="31"/>
      <c r="ML98" s="31"/>
      <c r="MM98" s="31"/>
      <c r="MN98" s="31"/>
      <c r="MO98" s="31"/>
      <c r="MP98" s="31"/>
      <c r="MQ98" s="31"/>
      <c r="MR98" s="31"/>
      <c r="MS98" s="31"/>
      <c r="MT98" s="31"/>
      <c r="MU98" s="31"/>
      <c r="MV98" s="31"/>
      <c r="MW98" s="31"/>
      <c r="MX98" s="31"/>
      <c r="MY98" s="31"/>
      <c r="MZ98" s="31"/>
      <c r="NA98" s="31"/>
      <c r="NB98" s="31"/>
      <c r="NC98" s="31"/>
      <c r="ND98" s="31"/>
      <c r="NE98" s="31"/>
      <c r="NF98" s="31"/>
      <c r="NG98" s="31"/>
      <c r="NH98" s="31"/>
      <c r="NI98" s="31"/>
      <c r="NJ98" s="31"/>
      <c r="NK98" s="31"/>
      <c r="NL98" s="31"/>
      <c r="NM98" s="31"/>
      <c r="NN98" s="31"/>
      <c r="NO98" s="31"/>
      <c r="NP98" s="31"/>
      <c r="NQ98" s="31"/>
      <c r="NR98" s="31"/>
      <c r="NS98" s="31"/>
      <c r="NT98" s="31"/>
      <c r="NU98" s="31"/>
      <c r="NV98" s="31"/>
      <c r="NW98" s="31"/>
      <c r="NX98" s="31"/>
      <c r="NY98" s="31"/>
      <c r="NZ98" s="31"/>
      <c r="OA98" s="31"/>
      <c r="OB98" s="31"/>
      <c r="OC98" s="31"/>
      <c r="OD98" s="31"/>
      <c r="OE98" s="31"/>
      <c r="OF98" s="31"/>
      <c r="OG98" s="31"/>
      <c r="OH98" s="31"/>
      <c r="OI98" s="31"/>
      <c r="OJ98" s="31"/>
      <c r="OK98" s="31"/>
      <c r="OL98" s="31"/>
      <c r="OM98" s="31"/>
      <c r="ON98" s="31"/>
      <c r="OO98" s="31"/>
      <c r="OP98" s="31"/>
      <c r="OQ98" s="31"/>
      <c r="OR98" s="31"/>
      <c r="OS98" s="31"/>
      <c r="OT98" s="31"/>
      <c r="OU98" s="31"/>
      <c r="OV98" s="31"/>
      <c r="OW98" s="31"/>
      <c r="OX98" s="31"/>
      <c r="OY98" s="31"/>
      <c r="OZ98" s="31"/>
      <c r="PA98" s="31"/>
      <c r="PB98" s="31"/>
      <c r="PC98" s="31"/>
      <c r="PD98" s="31"/>
      <c r="PE98" s="31"/>
      <c r="PF98" s="31"/>
      <c r="PG98" s="31"/>
      <c r="PH98" s="31"/>
      <c r="PI98" s="31"/>
      <c r="PJ98" s="31"/>
      <c r="PK98" s="31"/>
      <c r="PL98" s="31"/>
      <c r="PM98" s="31"/>
      <c r="PN98" s="31"/>
      <c r="PO98" s="31"/>
      <c r="PP98" s="31"/>
      <c r="PQ98" s="31"/>
      <c r="PR98" s="31"/>
      <c r="PS98" s="31"/>
      <c r="PT98" s="31"/>
      <c r="PU98" s="31"/>
      <c r="PV98" s="31"/>
      <c r="PW98" s="31"/>
      <c r="PX98" s="31"/>
      <c r="PY98" s="31"/>
      <c r="PZ98" s="31"/>
      <c r="QA98" s="31"/>
      <c r="QB98" s="31"/>
      <c r="QC98" s="31"/>
      <c r="QD98" s="31"/>
      <c r="QE98" s="31"/>
      <c r="QF98" s="31"/>
      <c r="QG98" s="31"/>
      <c r="QH98" s="31"/>
      <c r="QI98" s="31"/>
      <c r="QJ98" s="31"/>
      <c r="QK98" s="31"/>
      <c r="QL98" s="31"/>
      <c r="QM98" s="31"/>
      <c r="QN98" s="31"/>
      <c r="QO98" s="31"/>
      <c r="QP98" s="31"/>
      <c r="QQ98" s="31"/>
      <c r="QR98" s="31"/>
      <c r="QS98" s="31"/>
      <c r="QT98" s="31"/>
      <c r="QU98" s="31"/>
      <c r="QV98" s="31"/>
      <c r="QW98" s="31"/>
      <c r="QX98" s="31"/>
      <c r="QY98" s="31"/>
      <c r="QZ98" s="31"/>
      <c r="RA98" s="31"/>
      <c r="RB98" s="31"/>
      <c r="RC98" s="31"/>
      <c r="RD98" s="31"/>
      <c r="RE98" s="31"/>
      <c r="RF98" s="31"/>
      <c r="RG98" s="31"/>
      <c r="RH98" s="31"/>
      <c r="RI98" s="31"/>
      <c r="RJ98" s="31"/>
      <c r="RK98" s="31"/>
      <c r="RL98" s="31"/>
      <c r="RM98" s="31"/>
      <c r="RN98" s="31"/>
      <c r="RO98" s="31"/>
      <c r="RP98" s="31"/>
      <c r="RQ98" s="31"/>
      <c r="RR98" s="31"/>
      <c r="RS98" s="31"/>
      <c r="RT98" s="31"/>
      <c r="RU98" s="31"/>
      <c r="RV98" s="31"/>
      <c r="RW98" s="31"/>
      <c r="RX98" s="31"/>
      <c r="RY98" s="31"/>
      <c r="RZ98" s="31"/>
      <c r="SA98" s="31"/>
      <c r="SB98" s="31"/>
      <c r="SC98" s="31"/>
      <c r="SD98" s="31"/>
      <c r="SE98" s="31"/>
      <c r="SF98" s="31"/>
      <c r="SG98" s="31"/>
      <c r="SH98" s="31"/>
      <c r="SI98" s="31"/>
      <c r="SJ98" s="31"/>
      <c r="SK98" s="31"/>
      <c r="SL98" s="31"/>
      <c r="SM98" s="31"/>
      <c r="SN98" s="31"/>
      <c r="SO98" s="31"/>
      <c r="SP98" s="31"/>
      <c r="SQ98" s="31"/>
      <c r="SR98" s="31"/>
      <c r="SS98" s="31"/>
      <c r="ST98" s="31"/>
      <c r="SU98" s="31"/>
      <c r="SV98" s="31"/>
      <c r="SW98" s="31"/>
      <c r="SX98" s="31"/>
      <c r="SY98" s="31"/>
      <c r="SZ98" s="31"/>
      <c r="TA98" s="31"/>
      <c r="TB98" s="31"/>
      <c r="TC98" s="31"/>
      <c r="TD98" s="31"/>
      <c r="TE98" s="31"/>
      <c r="TF98" s="31"/>
      <c r="TG98" s="31"/>
      <c r="TH98" s="31"/>
      <c r="TI98" s="31"/>
      <c r="TJ98" s="31"/>
      <c r="TK98" s="31"/>
      <c r="TL98" s="31"/>
      <c r="TM98" s="31"/>
      <c r="TN98" s="31"/>
      <c r="TO98" s="31"/>
      <c r="TP98" s="31"/>
      <c r="TQ98" s="31"/>
      <c r="TR98" s="31"/>
      <c r="TS98" s="31"/>
      <c r="TT98" s="31"/>
      <c r="TU98" s="31"/>
      <c r="TV98" s="31"/>
      <c r="TW98" s="31"/>
      <c r="TX98" s="31"/>
      <c r="TY98" s="31"/>
      <c r="TZ98" s="31"/>
      <c r="UA98" s="31"/>
      <c r="UB98" s="31"/>
      <c r="UC98" s="31"/>
      <c r="UD98" s="31"/>
      <c r="UE98" s="31"/>
      <c r="UF98" s="31"/>
      <c r="UG98" s="31"/>
      <c r="UH98" s="31"/>
      <c r="UI98" s="31"/>
      <c r="UJ98" s="31"/>
      <c r="UK98" s="31"/>
      <c r="UL98" s="31"/>
      <c r="UM98" s="31"/>
      <c r="UN98" s="31"/>
      <c r="UO98" s="31"/>
      <c r="UP98" s="31"/>
      <c r="UQ98" s="31"/>
      <c r="UR98" s="31"/>
      <c r="US98" s="31"/>
      <c r="UT98" s="31"/>
      <c r="UU98" s="31"/>
      <c r="UV98" s="31"/>
      <c r="UW98" s="31"/>
      <c r="UX98" s="31"/>
      <c r="UY98" s="31"/>
      <c r="UZ98" s="31"/>
      <c r="VA98" s="31"/>
      <c r="VB98" s="31"/>
      <c r="VC98" s="31"/>
      <c r="VD98" s="31"/>
      <c r="VE98" s="31"/>
      <c r="VF98" s="31"/>
      <c r="VG98" s="31"/>
      <c r="VH98" s="31"/>
      <c r="VI98" s="31"/>
      <c r="VJ98" s="31"/>
      <c r="VK98" s="31"/>
      <c r="VL98" s="31"/>
      <c r="VM98" s="31"/>
      <c r="VN98" s="31"/>
      <c r="VO98" s="31"/>
      <c r="VP98" s="31"/>
      <c r="VQ98" s="31"/>
      <c r="VR98" s="31"/>
      <c r="VS98" s="31"/>
      <c r="VT98" s="31"/>
      <c r="VU98" s="31"/>
      <c r="VV98" s="31"/>
      <c r="VW98" s="31"/>
      <c r="VX98" s="31"/>
      <c r="VY98" s="31"/>
      <c r="VZ98" s="31"/>
      <c r="WA98" s="31"/>
      <c r="WB98" s="31"/>
      <c r="WC98" s="31"/>
      <c r="WD98" s="31"/>
      <c r="WE98" s="31"/>
      <c r="WF98" s="31"/>
      <c r="WG98" s="31"/>
      <c r="WH98" s="31"/>
      <c r="WI98" s="31"/>
      <c r="WJ98" s="31"/>
      <c r="WK98" s="31"/>
      <c r="WL98" s="31"/>
      <c r="WM98" s="31"/>
      <c r="WN98" s="31"/>
      <c r="WO98" s="31"/>
      <c r="WP98" s="31"/>
      <c r="WQ98" s="31"/>
      <c r="WR98" s="31"/>
      <c r="WS98" s="31"/>
      <c r="WT98" s="31"/>
      <c r="WU98" s="31"/>
      <c r="WV98" s="31"/>
      <c r="WW98" s="31"/>
      <c r="WX98" s="31"/>
      <c r="WY98" s="31"/>
      <c r="WZ98" s="31"/>
      <c r="XA98" s="31"/>
      <c r="XB98" s="31"/>
      <c r="XC98" s="31"/>
      <c r="XD98" s="31"/>
      <c r="XE98" s="31"/>
      <c r="XF98" s="31"/>
      <c r="XG98" s="31"/>
      <c r="XH98" s="31"/>
      <c r="XI98" s="31"/>
      <c r="XJ98" s="31"/>
      <c r="XK98" s="31"/>
      <c r="XL98" s="31"/>
      <c r="XM98" s="31"/>
      <c r="XN98" s="31"/>
      <c r="XO98" s="31"/>
      <c r="XP98" s="31"/>
      <c r="XQ98" s="31"/>
      <c r="XR98" s="31"/>
      <c r="XS98" s="31"/>
      <c r="XT98" s="31"/>
      <c r="XU98" s="31"/>
      <c r="XV98" s="31"/>
      <c r="XW98" s="31"/>
      <c r="XX98" s="31"/>
      <c r="XY98" s="31"/>
      <c r="XZ98" s="31"/>
      <c r="YA98" s="31"/>
      <c r="YB98" s="31"/>
      <c r="YC98" s="31"/>
      <c r="YD98" s="31"/>
      <c r="YE98" s="31"/>
      <c r="YF98" s="31"/>
      <c r="YG98" s="31"/>
      <c r="YH98" s="31"/>
      <c r="YI98" s="31"/>
      <c r="YJ98" s="31"/>
      <c r="YK98" s="31"/>
      <c r="YL98" s="31"/>
    </row>
    <row r="99" spans="1:662" ht="25.5" x14ac:dyDescent="0.25">
      <c r="A99" s="16"/>
      <c r="B99" s="16">
        <v>75107</v>
      </c>
      <c r="C99" s="18"/>
      <c r="D99" s="18" t="s">
        <v>138</v>
      </c>
      <c r="E99" s="3">
        <f>E100+E101+E102+E103+E104+E105</f>
        <v>35882</v>
      </c>
      <c r="F99" s="3">
        <f>F100+F101+F102+F103+F104+F105</f>
        <v>35532</v>
      </c>
      <c r="G99" s="15">
        <f t="shared" si="1"/>
        <v>99.024580569644954</v>
      </c>
    </row>
    <row r="100" spans="1:662" s="7" customFormat="1" x14ac:dyDescent="0.25">
      <c r="A100" s="16"/>
      <c r="B100" s="16"/>
      <c r="C100" s="18">
        <v>3030</v>
      </c>
      <c r="D100" s="18" t="s">
        <v>38</v>
      </c>
      <c r="E100" s="3">
        <v>21200</v>
      </c>
      <c r="F100" s="3">
        <v>20850</v>
      </c>
      <c r="G100" s="15">
        <f t="shared" si="1"/>
        <v>98.34905660377359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  <c r="IX100" s="31"/>
      <c r="IY100" s="31"/>
      <c r="IZ100" s="31"/>
      <c r="JA100" s="31"/>
      <c r="JB100" s="31"/>
      <c r="JC100" s="31"/>
      <c r="JD100" s="31"/>
      <c r="JE100" s="31"/>
      <c r="JF100" s="31"/>
      <c r="JG100" s="31"/>
      <c r="JH100" s="31"/>
      <c r="JI100" s="31"/>
      <c r="JJ100" s="31"/>
      <c r="JK100" s="31"/>
      <c r="JL100" s="31"/>
      <c r="JM100" s="31"/>
      <c r="JN100" s="31"/>
      <c r="JO100" s="31"/>
      <c r="JP100" s="31"/>
      <c r="JQ100" s="31"/>
      <c r="JR100" s="31"/>
      <c r="JS100" s="31"/>
      <c r="JT100" s="31"/>
      <c r="JU100" s="31"/>
      <c r="JV100" s="31"/>
      <c r="JW100" s="31"/>
      <c r="JX100" s="31"/>
      <c r="JY100" s="31"/>
      <c r="JZ100" s="31"/>
      <c r="KA100" s="31"/>
      <c r="KB100" s="31"/>
      <c r="KC100" s="31"/>
      <c r="KD100" s="31"/>
      <c r="KE100" s="31"/>
      <c r="KF100" s="31"/>
      <c r="KG100" s="31"/>
      <c r="KH100" s="31"/>
      <c r="KI100" s="31"/>
      <c r="KJ100" s="31"/>
      <c r="KK100" s="31"/>
      <c r="KL100" s="31"/>
      <c r="KM100" s="31"/>
      <c r="KN100" s="31"/>
      <c r="KO100" s="31"/>
      <c r="KP100" s="31"/>
      <c r="KQ100" s="31"/>
      <c r="KR100" s="31"/>
      <c r="KS100" s="31"/>
      <c r="KT100" s="31"/>
      <c r="KU100" s="31"/>
      <c r="KV100" s="31"/>
      <c r="KW100" s="31"/>
      <c r="KX100" s="31"/>
      <c r="KY100" s="31"/>
      <c r="KZ100" s="31"/>
      <c r="LA100" s="31"/>
      <c r="LB100" s="31"/>
      <c r="LC100" s="31"/>
      <c r="LD100" s="31"/>
      <c r="LE100" s="31"/>
      <c r="LF100" s="31"/>
      <c r="LG100" s="31"/>
      <c r="LH100" s="31"/>
      <c r="LI100" s="31"/>
      <c r="LJ100" s="31"/>
      <c r="LK100" s="31"/>
      <c r="LL100" s="31"/>
      <c r="LM100" s="31"/>
      <c r="LN100" s="31"/>
      <c r="LO100" s="31"/>
      <c r="LP100" s="31"/>
      <c r="LQ100" s="31"/>
      <c r="LR100" s="31"/>
      <c r="LS100" s="31"/>
      <c r="LT100" s="31"/>
      <c r="LU100" s="31"/>
      <c r="LV100" s="31"/>
      <c r="LW100" s="31"/>
      <c r="LX100" s="31"/>
      <c r="LY100" s="31"/>
      <c r="LZ100" s="31"/>
      <c r="MA100" s="31"/>
      <c r="MB100" s="31"/>
      <c r="MC100" s="31"/>
      <c r="MD100" s="31"/>
      <c r="ME100" s="31"/>
      <c r="MF100" s="31"/>
      <c r="MG100" s="31"/>
      <c r="MH100" s="31"/>
      <c r="MI100" s="31"/>
      <c r="MJ100" s="31"/>
      <c r="MK100" s="31"/>
      <c r="ML100" s="31"/>
      <c r="MM100" s="31"/>
      <c r="MN100" s="31"/>
      <c r="MO100" s="31"/>
      <c r="MP100" s="31"/>
      <c r="MQ100" s="31"/>
      <c r="MR100" s="31"/>
      <c r="MS100" s="31"/>
      <c r="MT100" s="31"/>
      <c r="MU100" s="31"/>
      <c r="MV100" s="31"/>
      <c r="MW100" s="31"/>
      <c r="MX100" s="31"/>
      <c r="MY100" s="31"/>
      <c r="MZ100" s="31"/>
      <c r="NA100" s="31"/>
      <c r="NB100" s="31"/>
      <c r="NC100" s="31"/>
      <c r="ND100" s="31"/>
      <c r="NE100" s="31"/>
      <c r="NF100" s="31"/>
      <c r="NG100" s="31"/>
      <c r="NH100" s="31"/>
      <c r="NI100" s="31"/>
      <c r="NJ100" s="31"/>
      <c r="NK100" s="31"/>
      <c r="NL100" s="31"/>
      <c r="NM100" s="31"/>
      <c r="NN100" s="31"/>
      <c r="NO100" s="31"/>
      <c r="NP100" s="31"/>
      <c r="NQ100" s="31"/>
      <c r="NR100" s="31"/>
      <c r="NS100" s="31"/>
      <c r="NT100" s="31"/>
      <c r="NU100" s="31"/>
      <c r="NV100" s="31"/>
      <c r="NW100" s="31"/>
      <c r="NX100" s="31"/>
      <c r="NY100" s="31"/>
      <c r="NZ100" s="31"/>
      <c r="OA100" s="31"/>
      <c r="OB100" s="31"/>
      <c r="OC100" s="31"/>
      <c r="OD100" s="31"/>
      <c r="OE100" s="31"/>
      <c r="OF100" s="31"/>
      <c r="OG100" s="31"/>
      <c r="OH100" s="31"/>
      <c r="OI100" s="31"/>
      <c r="OJ100" s="31"/>
      <c r="OK100" s="31"/>
      <c r="OL100" s="31"/>
      <c r="OM100" s="31"/>
      <c r="ON100" s="31"/>
      <c r="OO100" s="31"/>
      <c r="OP100" s="31"/>
      <c r="OQ100" s="31"/>
      <c r="OR100" s="31"/>
      <c r="OS100" s="31"/>
      <c r="OT100" s="31"/>
      <c r="OU100" s="31"/>
      <c r="OV100" s="31"/>
      <c r="OW100" s="31"/>
      <c r="OX100" s="31"/>
      <c r="OY100" s="31"/>
      <c r="OZ100" s="31"/>
      <c r="PA100" s="31"/>
      <c r="PB100" s="31"/>
      <c r="PC100" s="31"/>
      <c r="PD100" s="31"/>
      <c r="PE100" s="31"/>
      <c r="PF100" s="31"/>
      <c r="PG100" s="31"/>
      <c r="PH100" s="31"/>
      <c r="PI100" s="31"/>
      <c r="PJ100" s="31"/>
      <c r="PK100" s="31"/>
      <c r="PL100" s="31"/>
      <c r="PM100" s="31"/>
      <c r="PN100" s="31"/>
      <c r="PO100" s="31"/>
      <c r="PP100" s="31"/>
      <c r="PQ100" s="31"/>
      <c r="PR100" s="31"/>
      <c r="PS100" s="31"/>
      <c r="PT100" s="31"/>
      <c r="PU100" s="31"/>
      <c r="PV100" s="31"/>
      <c r="PW100" s="31"/>
      <c r="PX100" s="31"/>
      <c r="PY100" s="31"/>
      <c r="PZ100" s="31"/>
      <c r="QA100" s="31"/>
      <c r="QB100" s="31"/>
      <c r="QC100" s="31"/>
      <c r="QD100" s="31"/>
      <c r="QE100" s="31"/>
      <c r="QF100" s="31"/>
      <c r="QG100" s="31"/>
      <c r="QH100" s="31"/>
      <c r="QI100" s="31"/>
      <c r="QJ100" s="31"/>
      <c r="QK100" s="31"/>
      <c r="QL100" s="31"/>
      <c r="QM100" s="31"/>
      <c r="QN100" s="31"/>
      <c r="QO100" s="31"/>
      <c r="QP100" s="31"/>
      <c r="QQ100" s="31"/>
      <c r="QR100" s="31"/>
      <c r="QS100" s="31"/>
      <c r="QT100" s="31"/>
      <c r="QU100" s="31"/>
      <c r="QV100" s="31"/>
      <c r="QW100" s="31"/>
      <c r="QX100" s="31"/>
      <c r="QY100" s="31"/>
      <c r="QZ100" s="31"/>
      <c r="RA100" s="31"/>
      <c r="RB100" s="31"/>
      <c r="RC100" s="31"/>
      <c r="RD100" s="31"/>
      <c r="RE100" s="31"/>
      <c r="RF100" s="31"/>
      <c r="RG100" s="31"/>
      <c r="RH100" s="31"/>
      <c r="RI100" s="31"/>
      <c r="RJ100" s="31"/>
      <c r="RK100" s="31"/>
      <c r="RL100" s="31"/>
      <c r="RM100" s="31"/>
      <c r="RN100" s="31"/>
      <c r="RO100" s="31"/>
      <c r="RP100" s="31"/>
      <c r="RQ100" s="31"/>
      <c r="RR100" s="31"/>
      <c r="RS100" s="31"/>
      <c r="RT100" s="31"/>
      <c r="RU100" s="31"/>
      <c r="RV100" s="31"/>
      <c r="RW100" s="31"/>
      <c r="RX100" s="31"/>
      <c r="RY100" s="31"/>
      <c r="RZ100" s="31"/>
      <c r="SA100" s="31"/>
      <c r="SB100" s="31"/>
      <c r="SC100" s="31"/>
      <c r="SD100" s="31"/>
      <c r="SE100" s="31"/>
      <c r="SF100" s="31"/>
      <c r="SG100" s="31"/>
      <c r="SH100" s="31"/>
      <c r="SI100" s="31"/>
      <c r="SJ100" s="31"/>
      <c r="SK100" s="31"/>
      <c r="SL100" s="31"/>
      <c r="SM100" s="31"/>
      <c r="SN100" s="31"/>
      <c r="SO100" s="31"/>
      <c r="SP100" s="31"/>
      <c r="SQ100" s="31"/>
      <c r="SR100" s="31"/>
      <c r="SS100" s="31"/>
      <c r="ST100" s="31"/>
      <c r="SU100" s="31"/>
      <c r="SV100" s="31"/>
      <c r="SW100" s="31"/>
      <c r="SX100" s="31"/>
      <c r="SY100" s="31"/>
      <c r="SZ100" s="31"/>
      <c r="TA100" s="31"/>
      <c r="TB100" s="31"/>
      <c r="TC100" s="31"/>
      <c r="TD100" s="31"/>
      <c r="TE100" s="31"/>
      <c r="TF100" s="31"/>
      <c r="TG100" s="31"/>
      <c r="TH100" s="31"/>
      <c r="TI100" s="31"/>
      <c r="TJ100" s="31"/>
      <c r="TK100" s="31"/>
      <c r="TL100" s="31"/>
      <c r="TM100" s="31"/>
      <c r="TN100" s="31"/>
      <c r="TO100" s="31"/>
      <c r="TP100" s="31"/>
      <c r="TQ100" s="31"/>
      <c r="TR100" s="31"/>
      <c r="TS100" s="31"/>
      <c r="TT100" s="31"/>
      <c r="TU100" s="31"/>
      <c r="TV100" s="31"/>
      <c r="TW100" s="31"/>
      <c r="TX100" s="31"/>
      <c r="TY100" s="31"/>
      <c r="TZ100" s="31"/>
      <c r="UA100" s="31"/>
      <c r="UB100" s="31"/>
      <c r="UC100" s="31"/>
      <c r="UD100" s="31"/>
      <c r="UE100" s="31"/>
      <c r="UF100" s="31"/>
      <c r="UG100" s="31"/>
      <c r="UH100" s="31"/>
      <c r="UI100" s="31"/>
      <c r="UJ100" s="31"/>
      <c r="UK100" s="31"/>
      <c r="UL100" s="31"/>
      <c r="UM100" s="31"/>
      <c r="UN100" s="31"/>
      <c r="UO100" s="31"/>
      <c r="UP100" s="31"/>
      <c r="UQ100" s="31"/>
      <c r="UR100" s="31"/>
      <c r="US100" s="31"/>
      <c r="UT100" s="31"/>
      <c r="UU100" s="31"/>
      <c r="UV100" s="31"/>
      <c r="UW100" s="31"/>
      <c r="UX100" s="31"/>
      <c r="UY100" s="31"/>
      <c r="UZ100" s="31"/>
      <c r="VA100" s="31"/>
      <c r="VB100" s="31"/>
      <c r="VC100" s="31"/>
      <c r="VD100" s="31"/>
      <c r="VE100" s="31"/>
      <c r="VF100" s="31"/>
      <c r="VG100" s="31"/>
      <c r="VH100" s="31"/>
      <c r="VI100" s="31"/>
      <c r="VJ100" s="31"/>
      <c r="VK100" s="31"/>
      <c r="VL100" s="31"/>
      <c r="VM100" s="31"/>
      <c r="VN100" s="31"/>
      <c r="VO100" s="31"/>
      <c r="VP100" s="31"/>
      <c r="VQ100" s="31"/>
      <c r="VR100" s="31"/>
      <c r="VS100" s="31"/>
      <c r="VT100" s="31"/>
      <c r="VU100" s="31"/>
      <c r="VV100" s="31"/>
      <c r="VW100" s="31"/>
      <c r="VX100" s="31"/>
      <c r="VY100" s="31"/>
      <c r="VZ100" s="31"/>
      <c r="WA100" s="31"/>
      <c r="WB100" s="31"/>
      <c r="WC100" s="31"/>
      <c r="WD100" s="31"/>
      <c r="WE100" s="31"/>
      <c r="WF100" s="31"/>
      <c r="WG100" s="31"/>
      <c r="WH100" s="31"/>
      <c r="WI100" s="31"/>
      <c r="WJ100" s="31"/>
      <c r="WK100" s="31"/>
      <c r="WL100" s="31"/>
      <c r="WM100" s="31"/>
      <c r="WN100" s="31"/>
      <c r="WO100" s="31"/>
      <c r="WP100" s="31"/>
      <c r="WQ100" s="31"/>
      <c r="WR100" s="31"/>
      <c r="WS100" s="31"/>
      <c r="WT100" s="31"/>
      <c r="WU100" s="31"/>
      <c r="WV100" s="31"/>
      <c r="WW100" s="31"/>
      <c r="WX100" s="31"/>
      <c r="WY100" s="31"/>
      <c r="WZ100" s="31"/>
      <c r="XA100" s="31"/>
      <c r="XB100" s="31"/>
      <c r="XC100" s="31"/>
      <c r="XD100" s="31"/>
      <c r="XE100" s="31"/>
      <c r="XF100" s="31"/>
      <c r="XG100" s="31"/>
      <c r="XH100" s="31"/>
      <c r="XI100" s="31"/>
      <c r="XJ100" s="31"/>
      <c r="XK100" s="31"/>
      <c r="XL100" s="31"/>
      <c r="XM100" s="31"/>
      <c r="XN100" s="31"/>
      <c r="XO100" s="31"/>
      <c r="XP100" s="31"/>
      <c r="XQ100" s="31"/>
      <c r="XR100" s="31"/>
      <c r="XS100" s="31"/>
      <c r="XT100" s="31"/>
      <c r="XU100" s="31"/>
      <c r="XV100" s="31"/>
      <c r="XW100" s="31"/>
      <c r="XX100" s="31"/>
      <c r="XY100" s="31"/>
      <c r="XZ100" s="31"/>
      <c r="YA100" s="31"/>
      <c r="YB100" s="31"/>
      <c r="YC100" s="31"/>
      <c r="YD100" s="31"/>
      <c r="YE100" s="31"/>
      <c r="YF100" s="31"/>
      <c r="YG100" s="31"/>
      <c r="YH100" s="31"/>
      <c r="YI100" s="31"/>
      <c r="YJ100" s="31"/>
      <c r="YK100" s="31"/>
      <c r="YL100" s="31"/>
    </row>
    <row r="101" spans="1:662" s="4" customFormat="1" x14ac:dyDescent="0.25">
      <c r="A101" s="16"/>
      <c r="B101" s="16"/>
      <c r="C101" s="18">
        <v>4110</v>
      </c>
      <c r="D101" s="18" t="s">
        <v>15</v>
      </c>
      <c r="E101" s="3">
        <v>1346.73</v>
      </c>
      <c r="F101" s="3">
        <v>1346.73</v>
      </c>
      <c r="G101" s="15">
        <f t="shared" si="1"/>
        <v>100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  <c r="IX101" s="31"/>
      <c r="IY101" s="31"/>
      <c r="IZ101" s="31"/>
      <c r="JA101" s="31"/>
      <c r="JB101" s="31"/>
      <c r="JC101" s="31"/>
      <c r="JD101" s="31"/>
      <c r="JE101" s="31"/>
      <c r="JF101" s="31"/>
      <c r="JG101" s="31"/>
      <c r="JH101" s="31"/>
      <c r="JI101" s="31"/>
      <c r="JJ101" s="31"/>
      <c r="JK101" s="31"/>
      <c r="JL101" s="31"/>
      <c r="JM101" s="31"/>
      <c r="JN101" s="31"/>
      <c r="JO101" s="31"/>
      <c r="JP101" s="31"/>
      <c r="JQ101" s="31"/>
      <c r="JR101" s="31"/>
      <c r="JS101" s="31"/>
      <c r="JT101" s="31"/>
      <c r="JU101" s="31"/>
      <c r="JV101" s="31"/>
      <c r="JW101" s="31"/>
      <c r="JX101" s="31"/>
      <c r="JY101" s="31"/>
      <c r="JZ101" s="31"/>
      <c r="KA101" s="31"/>
      <c r="KB101" s="31"/>
      <c r="KC101" s="31"/>
      <c r="KD101" s="31"/>
      <c r="KE101" s="31"/>
      <c r="KF101" s="31"/>
      <c r="KG101" s="31"/>
      <c r="KH101" s="31"/>
      <c r="KI101" s="31"/>
      <c r="KJ101" s="31"/>
      <c r="KK101" s="31"/>
      <c r="KL101" s="31"/>
      <c r="KM101" s="31"/>
      <c r="KN101" s="31"/>
      <c r="KO101" s="31"/>
      <c r="KP101" s="31"/>
      <c r="KQ101" s="31"/>
      <c r="KR101" s="31"/>
      <c r="KS101" s="31"/>
      <c r="KT101" s="31"/>
      <c r="KU101" s="31"/>
      <c r="KV101" s="31"/>
      <c r="KW101" s="31"/>
      <c r="KX101" s="31"/>
      <c r="KY101" s="31"/>
      <c r="KZ101" s="31"/>
      <c r="LA101" s="31"/>
      <c r="LB101" s="31"/>
      <c r="LC101" s="31"/>
      <c r="LD101" s="31"/>
      <c r="LE101" s="31"/>
      <c r="LF101" s="31"/>
      <c r="LG101" s="31"/>
      <c r="LH101" s="31"/>
      <c r="LI101" s="31"/>
      <c r="LJ101" s="31"/>
      <c r="LK101" s="31"/>
      <c r="LL101" s="31"/>
      <c r="LM101" s="31"/>
      <c r="LN101" s="31"/>
      <c r="LO101" s="31"/>
      <c r="LP101" s="31"/>
      <c r="LQ101" s="31"/>
      <c r="LR101" s="31"/>
      <c r="LS101" s="31"/>
      <c r="LT101" s="31"/>
      <c r="LU101" s="31"/>
      <c r="LV101" s="31"/>
      <c r="LW101" s="31"/>
      <c r="LX101" s="31"/>
      <c r="LY101" s="31"/>
      <c r="LZ101" s="31"/>
      <c r="MA101" s="31"/>
      <c r="MB101" s="31"/>
      <c r="MC101" s="31"/>
      <c r="MD101" s="31"/>
      <c r="ME101" s="31"/>
      <c r="MF101" s="31"/>
      <c r="MG101" s="31"/>
      <c r="MH101" s="31"/>
      <c r="MI101" s="31"/>
      <c r="MJ101" s="31"/>
      <c r="MK101" s="31"/>
      <c r="ML101" s="31"/>
      <c r="MM101" s="31"/>
      <c r="MN101" s="31"/>
      <c r="MO101" s="31"/>
      <c r="MP101" s="31"/>
      <c r="MQ101" s="31"/>
      <c r="MR101" s="31"/>
      <c r="MS101" s="31"/>
      <c r="MT101" s="31"/>
      <c r="MU101" s="31"/>
      <c r="MV101" s="31"/>
      <c r="MW101" s="31"/>
      <c r="MX101" s="31"/>
      <c r="MY101" s="31"/>
      <c r="MZ101" s="31"/>
      <c r="NA101" s="31"/>
      <c r="NB101" s="31"/>
      <c r="NC101" s="31"/>
      <c r="ND101" s="31"/>
      <c r="NE101" s="31"/>
      <c r="NF101" s="31"/>
      <c r="NG101" s="31"/>
      <c r="NH101" s="31"/>
      <c r="NI101" s="31"/>
      <c r="NJ101" s="31"/>
      <c r="NK101" s="31"/>
      <c r="NL101" s="31"/>
      <c r="NM101" s="31"/>
      <c r="NN101" s="31"/>
      <c r="NO101" s="31"/>
      <c r="NP101" s="31"/>
      <c r="NQ101" s="31"/>
      <c r="NR101" s="31"/>
      <c r="NS101" s="31"/>
      <c r="NT101" s="31"/>
      <c r="NU101" s="31"/>
      <c r="NV101" s="31"/>
      <c r="NW101" s="31"/>
      <c r="NX101" s="31"/>
      <c r="NY101" s="31"/>
      <c r="NZ101" s="31"/>
      <c r="OA101" s="31"/>
      <c r="OB101" s="31"/>
      <c r="OC101" s="31"/>
      <c r="OD101" s="31"/>
      <c r="OE101" s="31"/>
      <c r="OF101" s="31"/>
      <c r="OG101" s="31"/>
      <c r="OH101" s="31"/>
      <c r="OI101" s="31"/>
      <c r="OJ101" s="31"/>
      <c r="OK101" s="31"/>
      <c r="OL101" s="31"/>
      <c r="OM101" s="31"/>
      <c r="ON101" s="31"/>
      <c r="OO101" s="31"/>
      <c r="OP101" s="31"/>
      <c r="OQ101" s="31"/>
      <c r="OR101" s="31"/>
      <c r="OS101" s="31"/>
      <c r="OT101" s="31"/>
      <c r="OU101" s="31"/>
      <c r="OV101" s="31"/>
      <c r="OW101" s="31"/>
      <c r="OX101" s="31"/>
      <c r="OY101" s="31"/>
      <c r="OZ101" s="31"/>
      <c r="PA101" s="31"/>
      <c r="PB101" s="31"/>
      <c r="PC101" s="31"/>
      <c r="PD101" s="31"/>
      <c r="PE101" s="31"/>
      <c r="PF101" s="31"/>
      <c r="PG101" s="31"/>
      <c r="PH101" s="31"/>
      <c r="PI101" s="31"/>
      <c r="PJ101" s="31"/>
      <c r="PK101" s="31"/>
      <c r="PL101" s="31"/>
      <c r="PM101" s="31"/>
      <c r="PN101" s="31"/>
      <c r="PO101" s="31"/>
      <c r="PP101" s="31"/>
      <c r="PQ101" s="31"/>
      <c r="PR101" s="31"/>
      <c r="PS101" s="31"/>
      <c r="PT101" s="31"/>
      <c r="PU101" s="31"/>
      <c r="PV101" s="31"/>
      <c r="PW101" s="31"/>
      <c r="PX101" s="31"/>
      <c r="PY101" s="31"/>
      <c r="PZ101" s="31"/>
      <c r="QA101" s="31"/>
      <c r="QB101" s="31"/>
      <c r="QC101" s="31"/>
      <c r="QD101" s="31"/>
      <c r="QE101" s="31"/>
      <c r="QF101" s="31"/>
      <c r="QG101" s="31"/>
      <c r="QH101" s="31"/>
      <c r="QI101" s="31"/>
      <c r="QJ101" s="31"/>
      <c r="QK101" s="31"/>
      <c r="QL101" s="31"/>
      <c r="QM101" s="31"/>
      <c r="QN101" s="31"/>
      <c r="QO101" s="31"/>
      <c r="QP101" s="31"/>
      <c r="QQ101" s="31"/>
      <c r="QR101" s="31"/>
      <c r="QS101" s="31"/>
      <c r="QT101" s="31"/>
      <c r="QU101" s="31"/>
      <c r="QV101" s="31"/>
      <c r="QW101" s="31"/>
      <c r="QX101" s="31"/>
      <c r="QY101" s="31"/>
      <c r="QZ101" s="31"/>
      <c r="RA101" s="31"/>
      <c r="RB101" s="31"/>
      <c r="RC101" s="31"/>
      <c r="RD101" s="31"/>
      <c r="RE101" s="31"/>
      <c r="RF101" s="31"/>
      <c r="RG101" s="31"/>
      <c r="RH101" s="31"/>
      <c r="RI101" s="31"/>
      <c r="RJ101" s="31"/>
      <c r="RK101" s="31"/>
      <c r="RL101" s="31"/>
      <c r="RM101" s="31"/>
      <c r="RN101" s="31"/>
      <c r="RO101" s="31"/>
      <c r="RP101" s="31"/>
      <c r="RQ101" s="31"/>
      <c r="RR101" s="31"/>
      <c r="RS101" s="31"/>
      <c r="RT101" s="31"/>
      <c r="RU101" s="31"/>
      <c r="RV101" s="31"/>
      <c r="RW101" s="31"/>
      <c r="RX101" s="31"/>
      <c r="RY101" s="31"/>
      <c r="RZ101" s="31"/>
      <c r="SA101" s="31"/>
      <c r="SB101" s="31"/>
      <c r="SC101" s="31"/>
      <c r="SD101" s="31"/>
      <c r="SE101" s="31"/>
      <c r="SF101" s="31"/>
      <c r="SG101" s="31"/>
      <c r="SH101" s="31"/>
      <c r="SI101" s="31"/>
      <c r="SJ101" s="31"/>
      <c r="SK101" s="31"/>
      <c r="SL101" s="31"/>
      <c r="SM101" s="31"/>
      <c r="SN101" s="31"/>
      <c r="SO101" s="31"/>
      <c r="SP101" s="31"/>
      <c r="SQ101" s="31"/>
      <c r="SR101" s="31"/>
      <c r="SS101" s="31"/>
      <c r="ST101" s="31"/>
      <c r="SU101" s="31"/>
      <c r="SV101" s="31"/>
      <c r="SW101" s="31"/>
      <c r="SX101" s="31"/>
      <c r="SY101" s="31"/>
      <c r="SZ101" s="31"/>
      <c r="TA101" s="31"/>
      <c r="TB101" s="31"/>
      <c r="TC101" s="31"/>
      <c r="TD101" s="31"/>
      <c r="TE101" s="31"/>
      <c r="TF101" s="31"/>
      <c r="TG101" s="31"/>
      <c r="TH101" s="31"/>
      <c r="TI101" s="31"/>
      <c r="TJ101" s="31"/>
      <c r="TK101" s="31"/>
      <c r="TL101" s="31"/>
      <c r="TM101" s="31"/>
      <c r="TN101" s="31"/>
      <c r="TO101" s="31"/>
      <c r="TP101" s="31"/>
      <c r="TQ101" s="31"/>
      <c r="TR101" s="31"/>
      <c r="TS101" s="31"/>
      <c r="TT101" s="31"/>
      <c r="TU101" s="31"/>
      <c r="TV101" s="31"/>
      <c r="TW101" s="31"/>
      <c r="TX101" s="31"/>
      <c r="TY101" s="31"/>
      <c r="TZ101" s="31"/>
      <c r="UA101" s="31"/>
      <c r="UB101" s="31"/>
      <c r="UC101" s="31"/>
      <c r="UD101" s="31"/>
      <c r="UE101" s="31"/>
      <c r="UF101" s="31"/>
      <c r="UG101" s="31"/>
      <c r="UH101" s="31"/>
      <c r="UI101" s="31"/>
      <c r="UJ101" s="31"/>
      <c r="UK101" s="31"/>
      <c r="UL101" s="31"/>
      <c r="UM101" s="31"/>
      <c r="UN101" s="31"/>
      <c r="UO101" s="31"/>
      <c r="UP101" s="31"/>
      <c r="UQ101" s="31"/>
      <c r="UR101" s="31"/>
      <c r="US101" s="31"/>
      <c r="UT101" s="31"/>
      <c r="UU101" s="31"/>
      <c r="UV101" s="31"/>
      <c r="UW101" s="31"/>
      <c r="UX101" s="31"/>
      <c r="UY101" s="31"/>
      <c r="UZ101" s="31"/>
      <c r="VA101" s="31"/>
      <c r="VB101" s="31"/>
      <c r="VC101" s="31"/>
      <c r="VD101" s="31"/>
      <c r="VE101" s="31"/>
      <c r="VF101" s="31"/>
      <c r="VG101" s="31"/>
      <c r="VH101" s="31"/>
      <c r="VI101" s="31"/>
      <c r="VJ101" s="31"/>
      <c r="VK101" s="31"/>
      <c r="VL101" s="31"/>
      <c r="VM101" s="31"/>
      <c r="VN101" s="31"/>
      <c r="VO101" s="31"/>
      <c r="VP101" s="31"/>
      <c r="VQ101" s="31"/>
      <c r="VR101" s="31"/>
      <c r="VS101" s="31"/>
      <c r="VT101" s="31"/>
      <c r="VU101" s="31"/>
      <c r="VV101" s="31"/>
      <c r="VW101" s="31"/>
      <c r="VX101" s="31"/>
      <c r="VY101" s="31"/>
      <c r="VZ101" s="31"/>
      <c r="WA101" s="31"/>
      <c r="WB101" s="31"/>
      <c r="WC101" s="31"/>
      <c r="WD101" s="31"/>
      <c r="WE101" s="31"/>
      <c r="WF101" s="31"/>
      <c r="WG101" s="31"/>
      <c r="WH101" s="31"/>
      <c r="WI101" s="31"/>
      <c r="WJ101" s="31"/>
      <c r="WK101" s="31"/>
      <c r="WL101" s="31"/>
      <c r="WM101" s="31"/>
      <c r="WN101" s="31"/>
      <c r="WO101" s="31"/>
      <c r="WP101" s="31"/>
      <c r="WQ101" s="31"/>
      <c r="WR101" s="31"/>
      <c r="WS101" s="31"/>
      <c r="WT101" s="31"/>
      <c r="WU101" s="31"/>
      <c r="WV101" s="31"/>
      <c r="WW101" s="31"/>
      <c r="WX101" s="31"/>
      <c r="WY101" s="31"/>
      <c r="WZ101" s="31"/>
      <c r="XA101" s="31"/>
      <c r="XB101" s="31"/>
      <c r="XC101" s="31"/>
      <c r="XD101" s="31"/>
      <c r="XE101" s="31"/>
      <c r="XF101" s="31"/>
      <c r="XG101" s="31"/>
      <c r="XH101" s="31"/>
      <c r="XI101" s="31"/>
      <c r="XJ101" s="31"/>
      <c r="XK101" s="31"/>
      <c r="XL101" s="31"/>
      <c r="XM101" s="31"/>
      <c r="XN101" s="31"/>
      <c r="XO101" s="31"/>
      <c r="XP101" s="31"/>
      <c r="XQ101" s="31"/>
      <c r="XR101" s="31"/>
      <c r="XS101" s="31"/>
      <c r="XT101" s="31"/>
      <c r="XU101" s="31"/>
      <c r="XV101" s="31"/>
      <c r="XW101" s="31"/>
      <c r="XX101" s="31"/>
      <c r="XY101" s="31"/>
      <c r="XZ101" s="31"/>
      <c r="YA101" s="31"/>
      <c r="YB101" s="31"/>
      <c r="YC101" s="31"/>
      <c r="YD101" s="31"/>
      <c r="YE101" s="31"/>
      <c r="YF101" s="31"/>
      <c r="YG101" s="31"/>
      <c r="YH101" s="31"/>
      <c r="YI101" s="31"/>
      <c r="YJ101" s="31"/>
      <c r="YK101" s="31"/>
      <c r="YL101" s="31"/>
    </row>
    <row r="102" spans="1:662" s="4" customFormat="1" x14ac:dyDescent="0.25">
      <c r="A102" s="16"/>
      <c r="B102" s="16"/>
      <c r="C102" s="18">
        <v>4120</v>
      </c>
      <c r="D102" s="18" t="s">
        <v>16</v>
      </c>
      <c r="E102" s="3">
        <v>191.94</v>
      </c>
      <c r="F102" s="3">
        <v>191.94</v>
      </c>
      <c r="G102" s="15">
        <f t="shared" si="1"/>
        <v>100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  <c r="IX102" s="31"/>
      <c r="IY102" s="31"/>
      <c r="IZ102" s="31"/>
      <c r="JA102" s="31"/>
      <c r="JB102" s="31"/>
      <c r="JC102" s="31"/>
      <c r="JD102" s="31"/>
      <c r="JE102" s="31"/>
      <c r="JF102" s="31"/>
      <c r="JG102" s="31"/>
      <c r="JH102" s="31"/>
      <c r="JI102" s="31"/>
      <c r="JJ102" s="31"/>
      <c r="JK102" s="31"/>
      <c r="JL102" s="31"/>
      <c r="JM102" s="31"/>
      <c r="JN102" s="31"/>
      <c r="JO102" s="31"/>
      <c r="JP102" s="31"/>
      <c r="JQ102" s="31"/>
      <c r="JR102" s="31"/>
      <c r="JS102" s="31"/>
      <c r="JT102" s="31"/>
      <c r="JU102" s="31"/>
      <c r="JV102" s="31"/>
      <c r="JW102" s="31"/>
      <c r="JX102" s="31"/>
      <c r="JY102" s="31"/>
      <c r="JZ102" s="31"/>
      <c r="KA102" s="31"/>
      <c r="KB102" s="31"/>
      <c r="KC102" s="31"/>
      <c r="KD102" s="31"/>
      <c r="KE102" s="31"/>
      <c r="KF102" s="31"/>
      <c r="KG102" s="31"/>
      <c r="KH102" s="31"/>
      <c r="KI102" s="31"/>
      <c r="KJ102" s="31"/>
      <c r="KK102" s="31"/>
      <c r="KL102" s="31"/>
      <c r="KM102" s="31"/>
      <c r="KN102" s="31"/>
      <c r="KO102" s="31"/>
      <c r="KP102" s="31"/>
      <c r="KQ102" s="31"/>
      <c r="KR102" s="31"/>
      <c r="KS102" s="31"/>
      <c r="KT102" s="31"/>
      <c r="KU102" s="31"/>
      <c r="KV102" s="31"/>
      <c r="KW102" s="31"/>
      <c r="KX102" s="31"/>
      <c r="KY102" s="31"/>
      <c r="KZ102" s="31"/>
      <c r="LA102" s="31"/>
      <c r="LB102" s="31"/>
      <c r="LC102" s="31"/>
      <c r="LD102" s="31"/>
      <c r="LE102" s="31"/>
      <c r="LF102" s="31"/>
      <c r="LG102" s="31"/>
      <c r="LH102" s="31"/>
      <c r="LI102" s="31"/>
      <c r="LJ102" s="31"/>
      <c r="LK102" s="31"/>
      <c r="LL102" s="31"/>
      <c r="LM102" s="31"/>
      <c r="LN102" s="31"/>
      <c r="LO102" s="31"/>
      <c r="LP102" s="31"/>
      <c r="LQ102" s="31"/>
      <c r="LR102" s="31"/>
      <c r="LS102" s="31"/>
      <c r="LT102" s="31"/>
      <c r="LU102" s="31"/>
      <c r="LV102" s="31"/>
      <c r="LW102" s="31"/>
      <c r="LX102" s="31"/>
      <c r="LY102" s="31"/>
      <c r="LZ102" s="31"/>
      <c r="MA102" s="31"/>
      <c r="MB102" s="31"/>
      <c r="MC102" s="31"/>
      <c r="MD102" s="31"/>
      <c r="ME102" s="31"/>
      <c r="MF102" s="31"/>
      <c r="MG102" s="31"/>
      <c r="MH102" s="31"/>
      <c r="MI102" s="31"/>
      <c r="MJ102" s="31"/>
      <c r="MK102" s="31"/>
      <c r="ML102" s="31"/>
      <c r="MM102" s="31"/>
      <c r="MN102" s="31"/>
      <c r="MO102" s="31"/>
      <c r="MP102" s="31"/>
      <c r="MQ102" s="31"/>
      <c r="MR102" s="31"/>
      <c r="MS102" s="31"/>
      <c r="MT102" s="31"/>
      <c r="MU102" s="31"/>
      <c r="MV102" s="31"/>
      <c r="MW102" s="31"/>
      <c r="MX102" s="31"/>
      <c r="MY102" s="31"/>
      <c r="MZ102" s="31"/>
      <c r="NA102" s="31"/>
      <c r="NB102" s="31"/>
      <c r="NC102" s="31"/>
      <c r="ND102" s="31"/>
      <c r="NE102" s="31"/>
      <c r="NF102" s="31"/>
      <c r="NG102" s="31"/>
      <c r="NH102" s="31"/>
      <c r="NI102" s="31"/>
      <c r="NJ102" s="31"/>
      <c r="NK102" s="31"/>
      <c r="NL102" s="31"/>
      <c r="NM102" s="31"/>
      <c r="NN102" s="31"/>
      <c r="NO102" s="31"/>
      <c r="NP102" s="31"/>
      <c r="NQ102" s="31"/>
      <c r="NR102" s="31"/>
      <c r="NS102" s="31"/>
      <c r="NT102" s="31"/>
      <c r="NU102" s="31"/>
      <c r="NV102" s="31"/>
      <c r="NW102" s="31"/>
      <c r="NX102" s="31"/>
      <c r="NY102" s="31"/>
      <c r="NZ102" s="31"/>
      <c r="OA102" s="31"/>
      <c r="OB102" s="31"/>
      <c r="OC102" s="31"/>
      <c r="OD102" s="31"/>
      <c r="OE102" s="31"/>
      <c r="OF102" s="31"/>
      <c r="OG102" s="31"/>
      <c r="OH102" s="31"/>
      <c r="OI102" s="31"/>
      <c r="OJ102" s="31"/>
      <c r="OK102" s="31"/>
      <c r="OL102" s="31"/>
      <c r="OM102" s="31"/>
      <c r="ON102" s="31"/>
      <c r="OO102" s="31"/>
      <c r="OP102" s="31"/>
      <c r="OQ102" s="31"/>
      <c r="OR102" s="31"/>
      <c r="OS102" s="31"/>
      <c r="OT102" s="31"/>
      <c r="OU102" s="31"/>
      <c r="OV102" s="31"/>
      <c r="OW102" s="31"/>
      <c r="OX102" s="31"/>
      <c r="OY102" s="31"/>
      <c r="OZ102" s="31"/>
      <c r="PA102" s="31"/>
      <c r="PB102" s="31"/>
      <c r="PC102" s="31"/>
      <c r="PD102" s="31"/>
      <c r="PE102" s="31"/>
      <c r="PF102" s="31"/>
      <c r="PG102" s="31"/>
      <c r="PH102" s="31"/>
      <c r="PI102" s="31"/>
      <c r="PJ102" s="31"/>
      <c r="PK102" s="31"/>
      <c r="PL102" s="31"/>
      <c r="PM102" s="31"/>
      <c r="PN102" s="31"/>
      <c r="PO102" s="31"/>
      <c r="PP102" s="31"/>
      <c r="PQ102" s="31"/>
      <c r="PR102" s="31"/>
      <c r="PS102" s="31"/>
      <c r="PT102" s="31"/>
      <c r="PU102" s="31"/>
      <c r="PV102" s="31"/>
      <c r="PW102" s="31"/>
      <c r="PX102" s="31"/>
      <c r="PY102" s="31"/>
      <c r="PZ102" s="31"/>
      <c r="QA102" s="31"/>
      <c r="QB102" s="31"/>
      <c r="QC102" s="31"/>
      <c r="QD102" s="31"/>
      <c r="QE102" s="31"/>
      <c r="QF102" s="31"/>
      <c r="QG102" s="31"/>
      <c r="QH102" s="31"/>
      <c r="QI102" s="31"/>
      <c r="QJ102" s="31"/>
      <c r="QK102" s="31"/>
      <c r="QL102" s="31"/>
      <c r="QM102" s="31"/>
      <c r="QN102" s="31"/>
      <c r="QO102" s="31"/>
      <c r="QP102" s="31"/>
      <c r="QQ102" s="31"/>
      <c r="QR102" s="31"/>
      <c r="QS102" s="31"/>
      <c r="QT102" s="31"/>
      <c r="QU102" s="31"/>
      <c r="QV102" s="31"/>
      <c r="QW102" s="31"/>
      <c r="QX102" s="31"/>
      <c r="QY102" s="31"/>
      <c r="QZ102" s="31"/>
      <c r="RA102" s="31"/>
      <c r="RB102" s="31"/>
      <c r="RC102" s="31"/>
      <c r="RD102" s="31"/>
      <c r="RE102" s="31"/>
      <c r="RF102" s="31"/>
      <c r="RG102" s="31"/>
      <c r="RH102" s="31"/>
      <c r="RI102" s="31"/>
      <c r="RJ102" s="31"/>
      <c r="RK102" s="31"/>
      <c r="RL102" s="31"/>
      <c r="RM102" s="31"/>
      <c r="RN102" s="31"/>
      <c r="RO102" s="31"/>
      <c r="RP102" s="31"/>
      <c r="RQ102" s="31"/>
      <c r="RR102" s="31"/>
      <c r="RS102" s="31"/>
      <c r="RT102" s="31"/>
      <c r="RU102" s="31"/>
      <c r="RV102" s="31"/>
      <c r="RW102" s="31"/>
      <c r="RX102" s="31"/>
      <c r="RY102" s="31"/>
      <c r="RZ102" s="31"/>
      <c r="SA102" s="31"/>
      <c r="SB102" s="31"/>
      <c r="SC102" s="31"/>
      <c r="SD102" s="31"/>
      <c r="SE102" s="31"/>
      <c r="SF102" s="31"/>
      <c r="SG102" s="31"/>
      <c r="SH102" s="31"/>
      <c r="SI102" s="31"/>
      <c r="SJ102" s="31"/>
      <c r="SK102" s="31"/>
      <c r="SL102" s="31"/>
      <c r="SM102" s="31"/>
      <c r="SN102" s="31"/>
      <c r="SO102" s="31"/>
      <c r="SP102" s="31"/>
      <c r="SQ102" s="31"/>
      <c r="SR102" s="31"/>
      <c r="SS102" s="31"/>
      <c r="ST102" s="31"/>
      <c r="SU102" s="31"/>
      <c r="SV102" s="31"/>
      <c r="SW102" s="31"/>
      <c r="SX102" s="31"/>
      <c r="SY102" s="31"/>
      <c r="SZ102" s="31"/>
      <c r="TA102" s="31"/>
      <c r="TB102" s="31"/>
      <c r="TC102" s="31"/>
      <c r="TD102" s="31"/>
      <c r="TE102" s="31"/>
      <c r="TF102" s="31"/>
      <c r="TG102" s="31"/>
      <c r="TH102" s="31"/>
      <c r="TI102" s="31"/>
      <c r="TJ102" s="31"/>
      <c r="TK102" s="31"/>
      <c r="TL102" s="31"/>
      <c r="TM102" s="31"/>
      <c r="TN102" s="31"/>
      <c r="TO102" s="31"/>
      <c r="TP102" s="31"/>
      <c r="TQ102" s="31"/>
      <c r="TR102" s="31"/>
      <c r="TS102" s="31"/>
      <c r="TT102" s="31"/>
      <c r="TU102" s="31"/>
      <c r="TV102" s="31"/>
      <c r="TW102" s="31"/>
      <c r="TX102" s="31"/>
      <c r="TY102" s="31"/>
      <c r="TZ102" s="31"/>
      <c r="UA102" s="31"/>
      <c r="UB102" s="31"/>
      <c r="UC102" s="31"/>
      <c r="UD102" s="31"/>
      <c r="UE102" s="31"/>
      <c r="UF102" s="31"/>
      <c r="UG102" s="31"/>
      <c r="UH102" s="31"/>
      <c r="UI102" s="31"/>
      <c r="UJ102" s="31"/>
      <c r="UK102" s="31"/>
      <c r="UL102" s="31"/>
      <c r="UM102" s="31"/>
      <c r="UN102" s="31"/>
      <c r="UO102" s="31"/>
      <c r="UP102" s="31"/>
      <c r="UQ102" s="31"/>
      <c r="UR102" s="31"/>
      <c r="US102" s="31"/>
      <c r="UT102" s="31"/>
      <c r="UU102" s="31"/>
      <c r="UV102" s="31"/>
      <c r="UW102" s="31"/>
      <c r="UX102" s="31"/>
      <c r="UY102" s="31"/>
      <c r="UZ102" s="31"/>
      <c r="VA102" s="31"/>
      <c r="VB102" s="31"/>
      <c r="VC102" s="31"/>
      <c r="VD102" s="31"/>
      <c r="VE102" s="31"/>
      <c r="VF102" s="31"/>
      <c r="VG102" s="31"/>
      <c r="VH102" s="31"/>
      <c r="VI102" s="31"/>
      <c r="VJ102" s="31"/>
      <c r="VK102" s="31"/>
      <c r="VL102" s="31"/>
      <c r="VM102" s="31"/>
      <c r="VN102" s="31"/>
      <c r="VO102" s="31"/>
      <c r="VP102" s="31"/>
      <c r="VQ102" s="31"/>
      <c r="VR102" s="31"/>
      <c r="VS102" s="31"/>
      <c r="VT102" s="31"/>
      <c r="VU102" s="31"/>
      <c r="VV102" s="31"/>
      <c r="VW102" s="31"/>
      <c r="VX102" s="31"/>
      <c r="VY102" s="31"/>
      <c r="VZ102" s="31"/>
      <c r="WA102" s="31"/>
      <c r="WB102" s="31"/>
      <c r="WC102" s="31"/>
      <c r="WD102" s="31"/>
      <c r="WE102" s="31"/>
      <c r="WF102" s="31"/>
      <c r="WG102" s="31"/>
      <c r="WH102" s="31"/>
      <c r="WI102" s="31"/>
      <c r="WJ102" s="31"/>
      <c r="WK102" s="31"/>
      <c r="WL102" s="31"/>
      <c r="WM102" s="31"/>
      <c r="WN102" s="31"/>
      <c r="WO102" s="31"/>
      <c r="WP102" s="31"/>
      <c r="WQ102" s="31"/>
      <c r="WR102" s="31"/>
      <c r="WS102" s="31"/>
      <c r="WT102" s="31"/>
      <c r="WU102" s="31"/>
      <c r="WV102" s="31"/>
      <c r="WW102" s="31"/>
      <c r="WX102" s="31"/>
      <c r="WY102" s="31"/>
      <c r="WZ102" s="31"/>
      <c r="XA102" s="31"/>
      <c r="XB102" s="31"/>
      <c r="XC102" s="31"/>
      <c r="XD102" s="31"/>
      <c r="XE102" s="31"/>
      <c r="XF102" s="31"/>
      <c r="XG102" s="31"/>
      <c r="XH102" s="31"/>
      <c r="XI102" s="31"/>
      <c r="XJ102" s="31"/>
      <c r="XK102" s="31"/>
      <c r="XL102" s="31"/>
      <c r="XM102" s="31"/>
      <c r="XN102" s="31"/>
      <c r="XO102" s="31"/>
      <c r="XP102" s="31"/>
      <c r="XQ102" s="31"/>
      <c r="XR102" s="31"/>
      <c r="XS102" s="31"/>
      <c r="XT102" s="31"/>
      <c r="XU102" s="31"/>
      <c r="XV102" s="31"/>
      <c r="XW102" s="31"/>
      <c r="XX102" s="31"/>
      <c r="XY102" s="31"/>
      <c r="XZ102" s="31"/>
      <c r="YA102" s="31"/>
      <c r="YB102" s="31"/>
      <c r="YC102" s="31"/>
      <c r="YD102" s="31"/>
      <c r="YE102" s="31"/>
      <c r="YF102" s="31"/>
      <c r="YG102" s="31"/>
      <c r="YH102" s="31"/>
      <c r="YI102" s="31"/>
      <c r="YJ102" s="31"/>
      <c r="YK102" s="31"/>
      <c r="YL102" s="31"/>
    </row>
    <row r="103" spans="1:662" s="4" customFormat="1" x14ac:dyDescent="0.25">
      <c r="A103" s="16"/>
      <c r="B103" s="16"/>
      <c r="C103" s="18">
        <v>4170</v>
      </c>
      <c r="D103" s="18" t="s">
        <v>42</v>
      </c>
      <c r="E103" s="3">
        <v>8505.0400000000009</v>
      </c>
      <c r="F103" s="3">
        <v>8505.0400000000009</v>
      </c>
      <c r="G103" s="15">
        <f t="shared" si="1"/>
        <v>100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31"/>
      <c r="IX103" s="31"/>
      <c r="IY103" s="31"/>
      <c r="IZ103" s="31"/>
      <c r="JA103" s="31"/>
      <c r="JB103" s="31"/>
      <c r="JC103" s="31"/>
      <c r="JD103" s="31"/>
      <c r="JE103" s="31"/>
      <c r="JF103" s="31"/>
      <c r="JG103" s="31"/>
      <c r="JH103" s="31"/>
      <c r="JI103" s="31"/>
      <c r="JJ103" s="31"/>
      <c r="JK103" s="31"/>
      <c r="JL103" s="31"/>
      <c r="JM103" s="31"/>
      <c r="JN103" s="31"/>
      <c r="JO103" s="31"/>
      <c r="JP103" s="31"/>
      <c r="JQ103" s="31"/>
      <c r="JR103" s="31"/>
      <c r="JS103" s="31"/>
      <c r="JT103" s="31"/>
      <c r="JU103" s="31"/>
      <c r="JV103" s="31"/>
      <c r="JW103" s="31"/>
      <c r="JX103" s="31"/>
      <c r="JY103" s="31"/>
      <c r="JZ103" s="31"/>
      <c r="KA103" s="31"/>
      <c r="KB103" s="31"/>
      <c r="KC103" s="31"/>
      <c r="KD103" s="31"/>
      <c r="KE103" s="31"/>
      <c r="KF103" s="31"/>
      <c r="KG103" s="31"/>
      <c r="KH103" s="31"/>
      <c r="KI103" s="31"/>
      <c r="KJ103" s="31"/>
      <c r="KK103" s="31"/>
      <c r="KL103" s="31"/>
      <c r="KM103" s="31"/>
      <c r="KN103" s="31"/>
      <c r="KO103" s="31"/>
      <c r="KP103" s="31"/>
      <c r="KQ103" s="31"/>
      <c r="KR103" s="31"/>
      <c r="KS103" s="31"/>
      <c r="KT103" s="31"/>
      <c r="KU103" s="31"/>
      <c r="KV103" s="31"/>
      <c r="KW103" s="31"/>
      <c r="KX103" s="31"/>
      <c r="KY103" s="31"/>
      <c r="KZ103" s="31"/>
      <c r="LA103" s="31"/>
      <c r="LB103" s="31"/>
      <c r="LC103" s="31"/>
      <c r="LD103" s="31"/>
      <c r="LE103" s="31"/>
      <c r="LF103" s="31"/>
      <c r="LG103" s="31"/>
      <c r="LH103" s="31"/>
      <c r="LI103" s="31"/>
      <c r="LJ103" s="31"/>
      <c r="LK103" s="31"/>
      <c r="LL103" s="31"/>
      <c r="LM103" s="31"/>
      <c r="LN103" s="31"/>
      <c r="LO103" s="31"/>
      <c r="LP103" s="31"/>
      <c r="LQ103" s="31"/>
      <c r="LR103" s="31"/>
      <c r="LS103" s="31"/>
      <c r="LT103" s="31"/>
      <c r="LU103" s="31"/>
      <c r="LV103" s="31"/>
      <c r="LW103" s="31"/>
      <c r="LX103" s="31"/>
      <c r="LY103" s="31"/>
      <c r="LZ103" s="31"/>
      <c r="MA103" s="31"/>
      <c r="MB103" s="31"/>
      <c r="MC103" s="31"/>
      <c r="MD103" s="31"/>
      <c r="ME103" s="31"/>
      <c r="MF103" s="31"/>
      <c r="MG103" s="31"/>
      <c r="MH103" s="31"/>
      <c r="MI103" s="31"/>
      <c r="MJ103" s="31"/>
      <c r="MK103" s="31"/>
      <c r="ML103" s="31"/>
      <c r="MM103" s="31"/>
      <c r="MN103" s="31"/>
      <c r="MO103" s="31"/>
      <c r="MP103" s="31"/>
      <c r="MQ103" s="31"/>
      <c r="MR103" s="31"/>
      <c r="MS103" s="31"/>
      <c r="MT103" s="31"/>
      <c r="MU103" s="31"/>
      <c r="MV103" s="31"/>
      <c r="MW103" s="31"/>
      <c r="MX103" s="31"/>
      <c r="MY103" s="31"/>
      <c r="MZ103" s="31"/>
      <c r="NA103" s="31"/>
      <c r="NB103" s="31"/>
      <c r="NC103" s="31"/>
      <c r="ND103" s="31"/>
      <c r="NE103" s="31"/>
      <c r="NF103" s="31"/>
      <c r="NG103" s="31"/>
      <c r="NH103" s="31"/>
      <c r="NI103" s="31"/>
      <c r="NJ103" s="31"/>
      <c r="NK103" s="31"/>
      <c r="NL103" s="31"/>
      <c r="NM103" s="31"/>
      <c r="NN103" s="31"/>
      <c r="NO103" s="31"/>
      <c r="NP103" s="31"/>
      <c r="NQ103" s="31"/>
      <c r="NR103" s="31"/>
      <c r="NS103" s="31"/>
      <c r="NT103" s="31"/>
      <c r="NU103" s="31"/>
      <c r="NV103" s="31"/>
      <c r="NW103" s="31"/>
      <c r="NX103" s="31"/>
      <c r="NY103" s="31"/>
      <c r="NZ103" s="31"/>
      <c r="OA103" s="31"/>
      <c r="OB103" s="31"/>
      <c r="OC103" s="31"/>
      <c r="OD103" s="31"/>
      <c r="OE103" s="31"/>
      <c r="OF103" s="31"/>
      <c r="OG103" s="31"/>
      <c r="OH103" s="31"/>
      <c r="OI103" s="31"/>
      <c r="OJ103" s="31"/>
      <c r="OK103" s="31"/>
      <c r="OL103" s="31"/>
      <c r="OM103" s="31"/>
      <c r="ON103" s="31"/>
      <c r="OO103" s="31"/>
      <c r="OP103" s="31"/>
      <c r="OQ103" s="31"/>
      <c r="OR103" s="31"/>
      <c r="OS103" s="31"/>
      <c r="OT103" s="31"/>
      <c r="OU103" s="31"/>
      <c r="OV103" s="31"/>
      <c r="OW103" s="31"/>
      <c r="OX103" s="31"/>
      <c r="OY103" s="31"/>
      <c r="OZ103" s="31"/>
      <c r="PA103" s="31"/>
      <c r="PB103" s="31"/>
      <c r="PC103" s="31"/>
      <c r="PD103" s="31"/>
      <c r="PE103" s="31"/>
      <c r="PF103" s="31"/>
      <c r="PG103" s="31"/>
      <c r="PH103" s="31"/>
      <c r="PI103" s="31"/>
      <c r="PJ103" s="31"/>
      <c r="PK103" s="31"/>
      <c r="PL103" s="31"/>
      <c r="PM103" s="31"/>
      <c r="PN103" s="31"/>
      <c r="PO103" s="31"/>
      <c r="PP103" s="31"/>
      <c r="PQ103" s="31"/>
      <c r="PR103" s="31"/>
      <c r="PS103" s="31"/>
      <c r="PT103" s="31"/>
      <c r="PU103" s="31"/>
      <c r="PV103" s="31"/>
      <c r="PW103" s="31"/>
      <c r="PX103" s="31"/>
      <c r="PY103" s="31"/>
      <c r="PZ103" s="31"/>
      <c r="QA103" s="31"/>
      <c r="QB103" s="31"/>
      <c r="QC103" s="31"/>
      <c r="QD103" s="31"/>
      <c r="QE103" s="31"/>
      <c r="QF103" s="31"/>
      <c r="QG103" s="31"/>
      <c r="QH103" s="31"/>
      <c r="QI103" s="31"/>
      <c r="QJ103" s="31"/>
      <c r="QK103" s="31"/>
      <c r="QL103" s="31"/>
      <c r="QM103" s="31"/>
      <c r="QN103" s="31"/>
      <c r="QO103" s="31"/>
      <c r="QP103" s="31"/>
      <c r="QQ103" s="31"/>
      <c r="QR103" s="31"/>
      <c r="QS103" s="31"/>
      <c r="QT103" s="31"/>
      <c r="QU103" s="31"/>
      <c r="QV103" s="31"/>
      <c r="QW103" s="31"/>
      <c r="QX103" s="31"/>
      <c r="QY103" s="31"/>
      <c r="QZ103" s="31"/>
      <c r="RA103" s="31"/>
      <c r="RB103" s="31"/>
      <c r="RC103" s="31"/>
      <c r="RD103" s="31"/>
      <c r="RE103" s="31"/>
      <c r="RF103" s="31"/>
      <c r="RG103" s="31"/>
      <c r="RH103" s="31"/>
      <c r="RI103" s="31"/>
      <c r="RJ103" s="31"/>
      <c r="RK103" s="31"/>
      <c r="RL103" s="31"/>
      <c r="RM103" s="31"/>
      <c r="RN103" s="31"/>
      <c r="RO103" s="31"/>
      <c r="RP103" s="31"/>
      <c r="RQ103" s="31"/>
      <c r="RR103" s="31"/>
      <c r="RS103" s="31"/>
      <c r="RT103" s="31"/>
      <c r="RU103" s="31"/>
      <c r="RV103" s="31"/>
      <c r="RW103" s="31"/>
      <c r="RX103" s="31"/>
      <c r="RY103" s="31"/>
      <c r="RZ103" s="31"/>
      <c r="SA103" s="31"/>
      <c r="SB103" s="31"/>
      <c r="SC103" s="31"/>
      <c r="SD103" s="31"/>
      <c r="SE103" s="31"/>
      <c r="SF103" s="31"/>
      <c r="SG103" s="31"/>
      <c r="SH103" s="31"/>
      <c r="SI103" s="31"/>
      <c r="SJ103" s="31"/>
      <c r="SK103" s="31"/>
      <c r="SL103" s="31"/>
      <c r="SM103" s="31"/>
      <c r="SN103" s="31"/>
      <c r="SO103" s="31"/>
      <c r="SP103" s="31"/>
      <c r="SQ103" s="31"/>
      <c r="SR103" s="31"/>
      <c r="SS103" s="31"/>
      <c r="ST103" s="31"/>
      <c r="SU103" s="31"/>
      <c r="SV103" s="31"/>
      <c r="SW103" s="31"/>
      <c r="SX103" s="31"/>
      <c r="SY103" s="31"/>
      <c r="SZ103" s="31"/>
      <c r="TA103" s="31"/>
      <c r="TB103" s="31"/>
      <c r="TC103" s="31"/>
      <c r="TD103" s="31"/>
      <c r="TE103" s="31"/>
      <c r="TF103" s="31"/>
      <c r="TG103" s="31"/>
      <c r="TH103" s="31"/>
      <c r="TI103" s="31"/>
      <c r="TJ103" s="31"/>
      <c r="TK103" s="31"/>
      <c r="TL103" s="31"/>
      <c r="TM103" s="31"/>
      <c r="TN103" s="31"/>
      <c r="TO103" s="31"/>
      <c r="TP103" s="31"/>
      <c r="TQ103" s="31"/>
      <c r="TR103" s="31"/>
      <c r="TS103" s="31"/>
      <c r="TT103" s="31"/>
      <c r="TU103" s="31"/>
      <c r="TV103" s="31"/>
      <c r="TW103" s="31"/>
      <c r="TX103" s="31"/>
      <c r="TY103" s="31"/>
      <c r="TZ103" s="31"/>
      <c r="UA103" s="31"/>
      <c r="UB103" s="31"/>
      <c r="UC103" s="31"/>
      <c r="UD103" s="31"/>
      <c r="UE103" s="31"/>
      <c r="UF103" s="31"/>
      <c r="UG103" s="31"/>
      <c r="UH103" s="31"/>
      <c r="UI103" s="31"/>
      <c r="UJ103" s="31"/>
      <c r="UK103" s="31"/>
      <c r="UL103" s="31"/>
      <c r="UM103" s="31"/>
      <c r="UN103" s="31"/>
      <c r="UO103" s="31"/>
      <c r="UP103" s="31"/>
      <c r="UQ103" s="31"/>
      <c r="UR103" s="31"/>
      <c r="US103" s="31"/>
      <c r="UT103" s="31"/>
      <c r="UU103" s="31"/>
      <c r="UV103" s="31"/>
      <c r="UW103" s="31"/>
      <c r="UX103" s="31"/>
      <c r="UY103" s="31"/>
      <c r="UZ103" s="31"/>
      <c r="VA103" s="31"/>
      <c r="VB103" s="31"/>
      <c r="VC103" s="31"/>
      <c r="VD103" s="31"/>
      <c r="VE103" s="31"/>
      <c r="VF103" s="31"/>
      <c r="VG103" s="31"/>
      <c r="VH103" s="31"/>
      <c r="VI103" s="31"/>
      <c r="VJ103" s="31"/>
      <c r="VK103" s="31"/>
      <c r="VL103" s="31"/>
      <c r="VM103" s="31"/>
      <c r="VN103" s="31"/>
      <c r="VO103" s="31"/>
      <c r="VP103" s="31"/>
      <c r="VQ103" s="31"/>
      <c r="VR103" s="31"/>
      <c r="VS103" s="31"/>
      <c r="VT103" s="31"/>
      <c r="VU103" s="31"/>
      <c r="VV103" s="31"/>
      <c r="VW103" s="31"/>
      <c r="VX103" s="31"/>
      <c r="VY103" s="31"/>
      <c r="VZ103" s="31"/>
      <c r="WA103" s="31"/>
      <c r="WB103" s="31"/>
      <c r="WC103" s="31"/>
      <c r="WD103" s="31"/>
      <c r="WE103" s="31"/>
      <c r="WF103" s="31"/>
      <c r="WG103" s="31"/>
      <c r="WH103" s="31"/>
      <c r="WI103" s="31"/>
      <c r="WJ103" s="31"/>
      <c r="WK103" s="31"/>
      <c r="WL103" s="31"/>
      <c r="WM103" s="31"/>
      <c r="WN103" s="31"/>
      <c r="WO103" s="31"/>
      <c r="WP103" s="31"/>
      <c r="WQ103" s="31"/>
      <c r="WR103" s="31"/>
      <c r="WS103" s="31"/>
      <c r="WT103" s="31"/>
      <c r="WU103" s="31"/>
      <c r="WV103" s="31"/>
      <c r="WW103" s="31"/>
      <c r="WX103" s="31"/>
      <c r="WY103" s="31"/>
      <c r="WZ103" s="31"/>
      <c r="XA103" s="31"/>
      <c r="XB103" s="31"/>
      <c r="XC103" s="31"/>
      <c r="XD103" s="31"/>
      <c r="XE103" s="31"/>
      <c r="XF103" s="31"/>
      <c r="XG103" s="31"/>
      <c r="XH103" s="31"/>
      <c r="XI103" s="31"/>
      <c r="XJ103" s="31"/>
      <c r="XK103" s="31"/>
      <c r="XL103" s="31"/>
      <c r="XM103" s="31"/>
      <c r="XN103" s="31"/>
      <c r="XO103" s="31"/>
      <c r="XP103" s="31"/>
      <c r="XQ103" s="31"/>
      <c r="XR103" s="31"/>
      <c r="XS103" s="31"/>
      <c r="XT103" s="31"/>
      <c r="XU103" s="31"/>
      <c r="XV103" s="31"/>
      <c r="XW103" s="31"/>
      <c r="XX103" s="31"/>
      <c r="XY103" s="31"/>
      <c r="XZ103" s="31"/>
      <c r="YA103" s="31"/>
      <c r="YB103" s="31"/>
      <c r="YC103" s="31"/>
      <c r="YD103" s="31"/>
      <c r="YE103" s="31"/>
      <c r="YF103" s="31"/>
      <c r="YG103" s="31"/>
      <c r="YH103" s="31"/>
      <c r="YI103" s="31"/>
      <c r="YJ103" s="31"/>
      <c r="YK103" s="31"/>
      <c r="YL103" s="31"/>
    </row>
    <row r="104" spans="1:662" s="5" customFormat="1" x14ac:dyDescent="0.25">
      <c r="A104" s="16"/>
      <c r="B104" s="16"/>
      <c r="C104" s="18">
        <v>4210</v>
      </c>
      <c r="D104" s="18" t="s">
        <v>17</v>
      </c>
      <c r="E104" s="3">
        <v>3880.25</v>
      </c>
      <c r="F104" s="3">
        <v>3880.25</v>
      </c>
      <c r="G104" s="15">
        <f t="shared" si="1"/>
        <v>100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31"/>
      <c r="IX104" s="31"/>
      <c r="IY104" s="31"/>
      <c r="IZ104" s="31"/>
      <c r="JA104" s="31"/>
      <c r="JB104" s="31"/>
      <c r="JC104" s="31"/>
      <c r="JD104" s="31"/>
      <c r="JE104" s="31"/>
      <c r="JF104" s="31"/>
      <c r="JG104" s="31"/>
      <c r="JH104" s="31"/>
      <c r="JI104" s="31"/>
      <c r="JJ104" s="31"/>
      <c r="JK104" s="31"/>
      <c r="JL104" s="31"/>
      <c r="JM104" s="31"/>
      <c r="JN104" s="31"/>
      <c r="JO104" s="31"/>
      <c r="JP104" s="31"/>
      <c r="JQ104" s="31"/>
      <c r="JR104" s="31"/>
      <c r="JS104" s="31"/>
      <c r="JT104" s="31"/>
      <c r="JU104" s="31"/>
      <c r="JV104" s="31"/>
      <c r="JW104" s="31"/>
      <c r="JX104" s="31"/>
      <c r="JY104" s="31"/>
      <c r="JZ104" s="31"/>
      <c r="KA104" s="31"/>
      <c r="KB104" s="31"/>
      <c r="KC104" s="31"/>
      <c r="KD104" s="31"/>
      <c r="KE104" s="31"/>
      <c r="KF104" s="31"/>
      <c r="KG104" s="31"/>
      <c r="KH104" s="31"/>
      <c r="KI104" s="31"/>
      <c r="KJ104" s="31"/>
      <c r="KK104" s="31"/>
      <c r="KL104" s="31"/>
      <c r="KM104" s="31"/>
      <c r="KN104" s="31"/>
      <c r="KO104" s="31"/>
      <c r="KP104" s="31"/>
      <c r="KQ104" s="31"/>
      <c r="KR104" s="31"/>
      <c r="KS104" s="31"/>
      <c r="KT104" s="31"/>
      <c r="KU104" s="31"/>
      <c r="KV104" s="31"/>
      <c r="KW104" s="31"/>
      <c r="KX104" s="31"/>
      <c r="KY104" s="31"/>
      <c r="KZ104" s="31"/>
      <c r="LA104" s="31"/>
      <c r="LB104" s="31"/>
      <c r="LC104" s="31"/>
      <c r="LD104" s="31"/>
      <c r="LE104" s="31"/>
      <c r="LF104" s="31"/>
      <c r="LG104" s="31"/>
      <c r="LH104" s="31"/>
      <c r="LI104" s="31"/>
      <c r="LJ104" s="31"/>
      <c r="LK104" s="31"/>
      <c r="LL104" s="31"/>
      <c r="LM104" s="31"/>
      <c r="LN104" s="31"/>
      <c r="LO104" s="31"/>
      <c r="LP104" s="31"/>
      <c r="LQ104" s="31"/>
      <c r="LR104" s="31"/>
      <c r="LS104" s="31"/>
      <c r="LT104" s="31"/>
      <c r="LU104" s="31"/>
      <c r="LV104" s="31"/>
      <c r="LW104" s="31"/>
      <c r="LX104" s="31"/>
      <c r="LY104" s="31"/>
      <c r="LZ104" s="31"/>
      <c r="MA104" s="31"/>
      <c r="MB104" s="31"/>
      <c r="MC104" s="31"/>
      <c r="MD104" s="31"/>
      <c r="ME104" s="31"/>
      <c r="MF104" s="31"/>
      <c r="MG104" s="31"/>
      <c r="MH104" s="31"/>
      <c r="MI104" s="31"/>
      <c r="MJ104" s="31"/>
      <c r="MK104" s="31"/>
      <c r="ML104" s="31"/>
      <c r="MM104" s="31"/>
      <c r="MN104" s="31"/>
      <c r="MO104" s="31"/>
      <c r="MP104" s="31"/>
      <c r="MQ104" s="31"/>
      <c r="MR104" s="31"/>
      <c r="MS104" s="31"/>
      <c r="MT104" s="31"/>
      <c r="MU104" s="31"/>
      <c r="MV104" s="31"/>
      <c r="MW104" s="31"/>
      <c r="MX104" s="31"/>
      <c r="MY104" s="31"/>
      <c r="MZ104" s="31"/>
      <c r="NA104" s="31"/>
      <c r="NB104" s="31"/>
      <c r="NC104" s="31"/>
      <c r="ND104" s="31"/>
      <c r="NE104" s="31"/>
      <c r="NF104" s="31"/>
      <c r="NG104" s="31"/>
      <c r="NH104" s="31"/>
      <c r="NI104" s="31"/>
      <c r="NJ104" s="31"/>
      <c r="NK104" s="31"/>
      <c r="NL104" s="31"/>
      <c r="NM104" s="31"/>
      <c r="NN104" s="31"/>
      <c r="NO104" s="31"/>
      <c r="NP104" s="31"/>
      <c r="NQ104" s="31"/>
      <c r="NR104" s="31"/>
      <c r="NS104" s="31"/>
      <c r="NT104" s="31"/>
      <c r="NU104" s="31"/>
      <c r="NV104" s="31"/>
      <c r="NW104" s="31"/>
      <c r="NX104" s="31"/>
      <c r="NY104" s="31"/>
      <c r="NZ104" s="31"/>
      <c r="OA104" s="31"/>
      <c r="OB104" s="31"/>
      <c r="OC104" s="31"/>
      <c r="OD104" s="31"/>
      <c r="OE104" s="31"/>
      <c r="OF104" s="31"/>
      <c r="OG104" s="31"/>
      <c r="OH104" s="31"/>
      <c r="OI104" s="31"/>
      <c r="OJ104" s="31"/>
      <c r="OK104" s="31"/>
      <c r="OL104" s="31"/>
      <c r="OM104" s="31"/>
      <c r="ON104" s="31"/>
      <c r="OO104" s="31"/>
      <c r="OP104" s="31"/>
      <c r="OQ104" s="31"/>
      <c r="OR104" s="31"/>
      <c r="OS104" s="31"/>
      <c r="OT104" s="31"/>
      <c r="OU104" s="31"/>
      <c r="OV104" s="31"/>
      <c r="OW104" s="31"/>
      <c r="OX104" s="31"/>
      <c r="OY104" s="31"/>
      <c r="OZ104" s="31"/>
      <c r="PA104" s="31"/>
      <c r="PB104" s="31"/>
      <c r="PC104" s="31"/>
      <c r="PD104" s="31"/>
      <c r="PE104" s="31"/>
      <c r="PF104" s="31"/>
      <c r="PG104" s="31"/>
      <c r="PH104" s="31"/>
      <c r="PI104" s="31"/>
      <c r="PJ104" s="31"/>
      <c r="PK104" s="31"/>
      <c r="PL104" s="31"/>
      <c r="PM104" s="31"/>
      <c r="PN104" s="31"/>
      <c r="PO104" s="31"/>
      <c r="PP104" s="31"/>
      <c r="PQ104" s="31"/>
      <c r="PR104" s="31"/>
      <c r="PS104" s="31"/>
      <c r="PT104" s="31"/>
      <c r="PU104" s="31"/>
      <c r="PV104" s="31"/>
      <c r="PW104" s="31"/>
      <c r="PX104" s="31"/>
      <c r="PY104" s="31"/>
      <c r="PZ104" s="31"/>
      <c r="QA104" s="31"/>
      <c r="QB104" s="31"/>
      <c r="QC104" s="31"/>
      <c r="QD104" s="31"/>
      <c r="QE104" s="31"/>
      <c r="QF104" s="31"/>
      <c r="QG104" s="31"/>
      <c r="QH104" s="31"/>
      <c r="QI104" s="31"/>
      <c r="QJ104" s="31"/>
      <c r="QK104" s="31"/>
      <c r="QL104" s="31"/>
      <c r="QM104" s="31"/>
      <c r="QN104" s="31"/>
      <c r="QO104" s="31"/>
      <c r="QP104" s="31"/>
      <c r="QQ104" s="31"/>
      <c r="QR104" s="31"/>
      <c r="QS104" s="31"/>
      <c r="QT104" s="31"/>
      <c r="QU104" s="31"/>
      <c r="QV104" s="31"/>
      <c r="QW104" s="31"/>
      <c r="QX104" s="31"/>
      <c r="QY104" s="31"/>
      <c r="QZ104" s="31"/>
      <c r="RA104" s="31"/>
      <c r="RB104" s="31"/>
      <c r="RC104" s="31"/>
      <c r="RD104" s="31"/>
      <c r="RE104" s="31"/>
      <c r="RF104" s="31"/>
      <c r="RG104" s="31"/>
      <c r="RH104" s="31"/>
      <c r="RI104" s="31"/>
      <c r="RJ104" s="31"/>
      <c r="RK104" s="31"/>
      <c r="RL104" s="31"/>
      <c r="RM104" s="31"/>
      <c r="RN104" s="31"/>
      <c r="RO104" s="31"/>
      <c r="RP104" s="31"/>
      <c r="RQ104" s="31"/>
      <c r="RR104" s="31"/>
      <c r="RS104" s="31"/>
      <c r="RT104" s="31"/>
      <c r="RU104" s="31"/>
      <c r="RV104" s="31"/>
      <c r="RW104" s="31"/>
      <c r="RX104" s="31"/>
      <c r="RY104" s="31"/>
      <c r="RZ104" s="31"/>
      <c r="SA104" s="31"/>
      <c r="SB104" s="31"/>
      <c r="SC104" s="31"/>
      <c r="SD104" s="31"/>
      <c r="SE104" s="31"/>
      <c r="SF104" s="31"/>
      <c r="SG104" s="31"/>
      <c r="SH104" s="31"/>
      <c r="SI104" s="31"/>
      <c r="SJ104" s="31"/>
      <c r="SK104" s="31"/>
      <c r="SL104" s="31"/>
      <c r="SM104" s="31"/>
      <c r="SN104" s="31"/>
      <c r="SO104" s="31"/>
      <c r="SP104" s="31"/>
      <c r="SQ104" s="31"/>
      <c r="SR104" s="31"/>
      <c r="SS104" s="31"/>
      <c r="ST104" s="31"/>
      <c r="SU104" s="31"/>
      <c r="SV104" s="31"/>
      <c r="SW104" s="31"/>
      <c r="SX104" s="31"/>
      <c r="SY104" s="31"/>
      <c r="SZ104" s="31"/>
      <c r="TA104" s="31"/>
      <c r="TB104" s="31"/>
      <c r="TC104" s="31"/>
      <c r="TD104" s="31"/>
      <c r="TE104" s="31"/>
      <c r="TF104" s="31"/>
      <c r="TG104" s="31"/>
      <c r="TH104" s="31"/>
      <c r="TI104" s="31"/>
      <c r="TJ104" s="31"/>
      <c r="TK104" s="31"/>
      <c r="TL104" s="31"/>
      <c r="TM104" s="31"/>
      <c r="TN104" s="31"/>
      <c r="TO104" s="31"/>
      <c r="TP104" s="31"/>
      <c r="TQ104" s="31"/>
      <c r="TR104" s="31"/>
      <c r="TS104" s="31"/>
      <c r="TT104" s="31"/>
      <c r="TU104" s="31"/>
      <c r="TV104" s="31"/>
      <c r="TW104" s="31"/>
      <c r="TX104" s="31"/>
      <c r="TY104" s="31"/>
      <c r="TZ104" s="31"/>
      <c r="UA104" s="31"/>
      <c r="UB104" s="31"/>
      <c r="UC104" s="31"/>
      <c r="UD104" s="31"/>
      <c r="UE104" s="31"/>
      <c r="UF104" s="31"/>
      <c r="UG104" s="31"/>
      <c r="UH104" s="31"/>
      <c r="UI104" s="31"/>
      <c r="UJ104" s="31"/>
      <c r="UK104" s="31"/>
      <c r="UL104" s="31"/>
      <c r="UM104" s="31"/>
      <c r="UN104" s="31"/>
      <c r="UO104" s="31"/>
      <c r="UP104" s="31"/>
      <c r="UQ104" s="31"/>
      <c r="UR104" s="31"/>
      <c r="US104" s="31"/>
      <c r="UT104" s="31"/>
      <c r="UU104" s="31"/>
      <c r="UV104" s="31"/>
      <c r="UW104" s="31"/>
      <c r="UX104" s="31"/>
      <c r="UY104" s="31"/>
      <c r="UZ104" s="31"/>
      <c r="VA104" s="31"/>
      <c r="VB104" s="31"/>
      <c r="VC104" s="31"/>
      <c r="VD104" s="31"/>
      <c r="VE104" s="31"/>
      <c r="VF104" s="31"/>
      <c r="VG104" s="31"/>
      <c r="VH104" s="31"/>
      <c r="VI104" s="31"/>
      <c r="VJ104" s="31"/>
      <c r="VK104" s="31"/>
      <c r="VL104" s="31"/>
      <c r="VM104" s="31"/>
      <c r="VN104" s="31"/>
      <c r="VO104" s="31"/>
      <c r="VP104" s="31"/>
      <c r="VQ104" s="31"/>
      <c r="VR104" s="31"/>
      <c r="VS104" s="31"/>
      <c r="VT104" s="31"/>
      <c r="VU104" s="31"/>
      <c r="VV104" s="31"/>
      <c r="VW104" s="31"/>
      <c r="VX104" s="31"/>
      <c r="VY104" s="31"/>
      <c r="VZ104" s="31"/>
      <c r="WA104" s="31"/>
      <c r="WB104" s="31"/>
      <c r="WC104" s="31"/>
      <c r="WD104" s="31"/>
      <c r="WE104" s="31"/>
      <c r="WF104" s="31"/>
      <c r="WG104" s="31"/>
      <c r="WH104" s="31"/>
      <c r="WI104" s="31"/>
      <c r="WJ104" s="31"/>
      <c r="WK104" s="31"/>
      <c r="WL104" s="31"/>
      <c r="WM104" s="31"/>
      <c r="WN104" s="31"/>
      <c r="WO104" s="31"/>
      <c r="WP104" s="31"/>
      <c r="WQ104" s="31"/>
      <c r="WR104" s="31"/>
      <c r="WS104" s="31"/>
      <c r="WT104" s="31"/>
      <c r="WU104" s="31"/>
      <c r="WV104" s="31"/>
      <c r="WW104" s="31"/>
      <c r="WX104" s="31"/>
      <c r="WY104" s="31"/>
      <c r="WZ104" s="31"/>
      <c r="XA104" s="31"/>
      <c r="XB104" s="31"/>
      <c r="XC104" s="31"/>
      <c r="XD104" s="31"/>
      <c r="XE104" s="31"/>
      <c r="XF104" s="31"/>
      <c r="XG104" s="31"/>
      <c r="XH104" s="31"/>
      <c r="XI104" s="31"/>
      <c r="XJ104" s="31"/>
      <c r="XK104" s="31"/>
      <c r="XL104" s="31"/>
      <c r="XM104" s="31"/>
      <c r="XN104" s="31"/>
      <c r="XO104" s="31"/>
      <c r="XP104" s="31"/>
      <c r="XQ104" s="31"/>
      <c r="XR104" s="31"/>
      <c r="XS104" s="31"/>
      <c r="XT104" s="31"/>
      <c r="XU104" s="31"/>
      <c r="XV104" s="31"/>
      <c r="XW104" s="31"/>
      <c r="XX104" s="31"/>
      <c r="XY104" s="31"/>
      <c r="XZ104" s="31"/>
      <c r="YA104" s="31"/>
      <c r="YB104" s="31"/>
      <c r="YC104" s="31"/>
      <c r="YD104" s="31"/>
      <c r="YE104" s="31"/>
      <c r="YF104" s="31"/>
      <c r="YG104" s="31"/>
      <c r="YH104" s="31"/>
      <c r="YI104" s="31"/>
      <c r="YJ104" s="31"/>
      <c r="YK104" s="31"/>
      <c r="YL104" s="31"/>
    </row>
    <row r="105" spans="1:662" s="5" customFormat="1" x14ac:dyDescent="0.25">
      <c r="A105" s="16"/>
      <c r="B105" s="16"/>
      <c r="C105" s="18">
        <v>4410</v>
      </c>
      <c r="D105" s="18" t="s">
        <v>53</v>
      </c>
      <c r="E105" s="3">
        <v>758.04</v>
      </c>
      <c r="F105" s="3">
        <v>758.04</v>
      </c>
      <c r="G105" s="15">
        <f t="shared" si="1"/>
        <v>100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  <c r="IX105" s="31"/>
      <c r="IY105" s="31"/>
      <c r="IZ105" s="31"/>
      <c r="JA105" s="31"/>
      <c r="JB105" s="31"/>
      <c r="JC105" s="31"/>
      <c r="JD105" s="31"/>
      <c r="JE105" s="31"/>
      <c r="JF105" s="31"/>
      <c r="JG105" s="31"/>
      <c r="JH105" s="31"/>
      <c r="JI105" s="31"/>
      <c r="JJ105" s="31"/>
      <c r="JK105" s="31"/>
      <c r="JL105" s="31"/>
      <c r="JM105" s="31"/>
      <c r="JN105" s="31"/>
      <c r="JO105" s="31"/>
      <c r="JP105" s="31"/>
      <c r="JQ105" s="31"/>
      <c r="JR105" s="31"/>
      <c r="JS105" s="31"/>
      <c r="JT105" s="31"/>
      <c r="JU105" s="31"/>
      <c r="JV105" s="31"/>
      <c r="JW105" s="31"/>
      <c r="JX105" s="31"/>
      <c r="JY105" s="31"/>
      <c r="JZ105" s="31"/>
      <c r="KA105" s="31"/>
      <c r="KB105" s="31"/>
      <c r="KC105" s="31"/>
      <c r="KD105" s="31"/>
      <c r="KE105" s="31"/>
      <c r="KF105" s="31"/>
      <c r="KG105" s="31"/>
      <c r="KH105" s="31"/>
      <c r="KI105" s="31"/>
      <c r="KJ105" s="31"/>
      <c r="KK105" s="31"/>
      <c r="KL105" s="31"/>
      <c r="KM105" s="31"/>
      <c r="KN105" s="31"/>
      <c r="KO105" s="31"/>
      <c r="KP105" s="31"/>
      <c r="KQ105" s="31"/>
      <c r="KR105" s="31"/>
      <c r="KS105" s="31"/>
      <c r="KT105" s="31"/>
      <c r="KU105" s="31"/>
      <c r="KV105" s="31"/>
      <c r="KW105" s="31"/>
      <c r="KX105" s="31"/>
      <c r="KY105" s="31"/>
      <c r="KZ105" s="31"/>
      <c r="LA105" s="31"/>
      <c r="LB105" s="31"/>
      <c r="LC105" s="31"/>
      <c r="LD105" s="31"/>
      <c r="LE105" s="31"/>
      <c r="LF105" s="31"/>
      <c r="LG105" s="31"/>
      <c r="LH105" s="31"/>
      <c r="LI105" s="31"/>
      <c r="LJ105" s="31"/>
      <c r="LK105" s="31"/>
      <c r="LL105" s="31"/>
      <c r="LM105" s="31"/>
      <c r="LN105" s="31"/>
      <c r="LO105" s="31"/>
      <c r="LP105" s="31"/>
      <c r="LQ105" s="31"/>
      <c r="LR105" s="31"/>
      <c r="LS105" s="31"/>
      <c r="LT105" s="31"/>
      <c r="LU105" s="31"/>
      <c r="LV105" s="31"/>
      <c r="LW105" s="31"/>
      <c r="LX105" s="31"/>
      <c r="LY105" s="31"/>
      <c r="LZ105" s="31"/>
      <c r="MA105" s="31"/>
      <c r="MB105" s="31"/>
      <c r="MC105" s="31"/>
      <c r="MD105" s="31"/>
      <c r="ME105" s="31"/>
      <c r="MF105" s="31"/>
      <c r="MG105" s="31"/>
      <c r="MH105" s="31"/>
      <c r="MI105" s="31"/>
      <c r="MJ105" s="31"/>
      <c r="MK105" s="31"/>
      <c r="ML105" s="31"/>
      <c r="MM105" s="31"/>
      <c r="MN105" s="31"/>
      <c r="MO105" s="31"/>
      <c r="MP105" s="31"/>
      <c r="MQ105" s="31"/>
      <c r="MR105" s="31"/>
      <c r="MS105" s="31"/>
      <c r="MT105" s="31"/>
      <c r="MU105" s="31"/>
      <c r="MV105" s="31"/>
      <c r="MW105" s="31"/>
      <c r="MX105" s="31"/>
      <c r="MY105" s="31"/>
      <c r="MZ105" s="31"/>
      <c r="NA105" s="31"/>
      <c r="NB105" s="31"/>
      <c r="NC105" s="31"/>
      <c r="ND105" s="31"/>
      <c r="NE105" s="31"/>
      <c r="NF105" s="31"/>
      <c r="NG105" s="31"/>
      <c r="NH105" s="31"/>
      <c r="NI105" s="31"/>
      <c r="NJ105" s="31"/>
      <c r="NK105" s="31"/>
      <c r="NL105" s="31"/>
      <c r="NM105" s="31"/>
      <c r="NN105" s="31"/>
      <c r="NO105" s="31"/>
      <c r="NP105" s="31"/>
      <c r="NQ105" s="31"/>
      <c r="NR105" s="31"/>
      <c r="NS105" s="31"/>
      <c r="NT105" s="31"/>
      <c r="NU105" s="31"/>
      <c r="NV105" s="31"/>
      <c r="NW105" s="31"/>
      <c r="NX105" s="31"/>
      <c r="NY105" s="31"/>
      <c r="NZ105" s="31"/>
      <c r="OA105" s="31"/>
      <c r="OB105" s="31"/>
      <c r="OC105" s="31"/>
      <c r="OD105" s="31"/>
      <c r="OE105" s="31"/>
      <c r="OF105" s="31"/>
      <c r="OG105" s="31"/>
      <c r="OH105" s="31"/>
      <c r="OI105" s="31"/>
      <c r="OJ105" s="31"/>
      <c r="OK105" s="31"/>
      <c r="OL105" s="31"/>
      <c r="OM105" s="31"/>
      <c r="ON105" s="31"/>
      <c r="OO105" s="31"/>
      <c r="OP105" s="31"/>
      <c r="OQ105" s="31"/>
      <c r="OR105" s="31"/>
      <c r="OS105" s="31"/>
      <c r="OT105" s="31"/>
      <c r="OU105" s="31"/>
      <c r="OV105" s="31"/>
      <c r="OW105" s="31"/>
      <c r="OX105" s="31"/>
      <c r="OY105" s="31"/>
      <c r="OZ105" s="31"/>
      <c r="PA105" s="31"/>
      <c r="PB105" s="31"/>
      <c r="PC105" s="31"/>
      <c r="PD105" s="31"/>
      <c r="PE105" s="31"/>
      <c r="PF105" s="31"/>
      <c r="PG105" s="31"/>
      <c r="PH105" s="31"/>
      <c r="PI105" s="31"/>
      <c r="PJ105" s="31"/>
      <c r="PK105" s="31"/>
      <c r="PL105" s="31"/>
      <c r="PM105" s="31"/>
      <c r="PN105" s="31"/>
      <c r="PO105" s="31"/>
      <c r="PP105" s="31"/>
      <c r="PQ105" s="31"/>
      <c r="PR105" s="31"/>
      <c r="PS105" s="31"/>
      <c r="PT105" s="31"/>
      <c r="PU105" s="31"/>
      <c r="PV105" s="31"/>
      <c r="PW105" s="31"/>
      <c r="PX105" s="31"/>
      <c r="PY105" s="31"/>
      <c r="PZ105" s="31"/>
      <c r="QA105" s="31"/>
      <c r="QB105" s="31"/>
      <c r="QC105" s="31"/>
      <c r="QD105" s="31"/>
      <c r="QE105" s="31"/>
      <c r="QF105" s="31"/>
      <c r="QG105" s="31"/>
      <c r="QH105" s="31"/>
      <c r="QI105" s="31"/>
      <c r="QJ105" s="31"/>
      <c r="QK105" s="31"/>
      <c r="QL105" s="31"/>
      <c r="QM105" s="31"/>
      <c r="QN105" s="31"/>
      <c r="QO105" s="31"/>
      <c r="QP105" s="31"/>
      <c r="QQ105" s="31"/>
      <c r="QR105" s="31"/>
      <c r="QS105" s="31"/>
      <c r="QT105" s="31"/>
      <c r="QU105" s="31"/>
      <c r="QV105" s="31"/>
      <c r="QW105" s="31"/>
      <c r="QX105" s="31"/>
      <c r="QY105" s="31"/>
      <c r="QZ105" s="31"/>
      <c r="RA105" s="31"/>
      <c r="RB105" s="31"/>
      <c r="RC105" s="31"/>
      <c r="RD105" s="31"/>
      <c r="RE105" s="31"/>
      <c r="RF105" s="31"/>
      <c r="RG105" s="31"/>
      <c r="RH105" s="31"/>
      <c r="RI105" s="31"/>
      <c r="RJ105" s="31"/>
      <c r="RK105" s="31"/>
      <c r="RL105" s="31"/>
      <c r="RM105" s="31"/>
      <c r="RN105" s="31"/>
      <c r="RO105" s="31"/>
      <c r="RP105" s="31"/>
      <c r="RQ105" s="31"/>
      <c r="RR105" s="31"/>
      <c r="RS105" s="31"/>
      <c r="RT105" s="31"/>
      <c r="RU105" s="31"/>
      <c r="RV105" s="31"/>
      <c r="RW105" s="31"/>
      <c r="RX105" s="31"/>
      <c r="RY105" s="31"/>
      <c r="RZ105" s="31"/>
      <c r="SA105" s="31"/>
      <c r="SB105" s="31"/>
      <c r="SC105" s="31"/>
      <c r="SD105" s="31"/>
      <c r="SE105" s="31"/>
      <c r="SF105" s="31"/>
      <c r="SG105" s="31"/>
      <c r="SH105" s="31"/>
      <c r="SI105" s="31"/>
      <c r="SJ105" s="31"/>
      <c r="SK105" s="31"/>
      <c r="SL105" s="31"/>
      <c r="SM105" s="31"/>
      <c r="SN105" s="31"/>
      <c r="SO105" s="31"/>
      <c r="SP105" s="31"/>
      <c r="SQ105" s="31"/>
      <c r="SR105" s="31"/>
      <c r="SS105" s="31"/>
      <c r="ST105" s="31"/>
      <c r="SU105" s="31"/>
      <c r="SV105" s="31"/>
      <c r="SW105" s="31"/>
      <c r="SX105" s="31"/>
      <c r="SY105" s="31"/>
      <c r="SZ105" s="31"/>
      <c r="TA105" s="31"/>
      <c r="TB105" s="31"/>
      <c r="TC105" s="31"/>
      <c r="TD105" s="31"/>
      <c r="TE105" s="31"/>
      <c r="TF105" s="31"/>
      <c r="TG105" s="31"/>
      <c r="TH105" s="31"/>
      <c r="TI105" s="31"/>
      <c r="TJ105" s="31"/>
      <c r="TK105" s="31"/>
      <c r="TL105" s="31"/>
      <c r="TM105" s="31"/>
      <c r="TN105" s="31"/>
      <c r="TO105" s="31"/>
      <c r="TP105" s="31"/>
      <c r="TQ105" s="31"/>
      <c r="TR105" s="31"/>
      <c r="TS105" s="31"/>
      <c r="TT105" s="31"/>
      <c r="TU105" s="31"/>
      <c r="TV105" s="31"/>
      <c r="TW105" s="31"/>
      <c r="TX105" s="31"/>
      <c r="TY105" s="31"/>
      <c r="TZ105" s="31"/>
      <c r="UA105" s="31"/>
      <c r="UB105" s="31"/>
      <c r="UC105" s="31"/>
      <c r="UD105" s="31"/>
      <c r="UE105" s="31"/>
      <c r="UF105" s="31"/>
      <c r="UG105" s="31"/>
      <c r="UH105" s="31"/>
      <c r="UI105" s="31"/>
      <c r="UJ105" s="31"/>
      <c r="UK105" s="31"/>
      <c r="UL105" s="31"/>
      <c r="UM105" s="31"/>
      <c r="UN105" s="31"/>
      <c r="UO105" s="31"/>
      <c r="UP105" s="31"/>
      <c r="UQ105" s="31"/>
      <c r="UR105" s="31"/>
      <c r="US105" s="31"/>
      <c r="UT105" s="31"/>
      <c r="UU105" s="31"/>
      <c r="UV105" s="31"/>
      <c r="UW105" s="31"/>
      <c r="UX105" s="31"/>
      <c r="UY105" s="31"/>
      <c r="UZ105" s="31"/>
      <c r="VA105" s="31"/>
      <c r="VB105" s="31"/>
      <c r="VC105" s="31"/>
      <c r="VD105" s="31"/>
      <c r="VE105" s="31"/>
      <c r="VF105" s="31"/>
      <c r="VG105" s="31"/>
      <c r="VH105" s="31"/>
      <c r="VI105" s="31"/>
      <c r="VJ105" s="31"/>
      <c r="VK105" s="31"/>
      <c r="VL105" s="31"/>
      <c r="VM105" s="31"/>
      <c r="VN105" s="31"/>
      <c r="VO105" s="31"/>
      <c r="VP105" s="31"/>
      <c r="VQ105" s="31"/>
      <c r="VR105" s="31"/>
      <c r="VS105" s="31"/>
      <c r="VT105" s="31"/>
      <c r="VU105" s="31"/>
      <c r="VV105" s="31"/>
      <c r="VW105" s="31"/>
      <c r="VX105" s="31"/>
      <c r="VY105" s="31"/>
      <c r="VZ105" s="31"/>
      <c r="WA105" s="31"/>
      <c r="WB105" s="31"/>
      <c r="WC105" s="31"/>
      <c r="WD105" s="31"/>
      <c r="WE105" s="31"/>
      <c r="WF105" s="31"/>
      <c r="WG105" s="31"/>
      <c r="WH105" s="31"/>
      <c r="WI105" s="31"/>
      <c r="WJ105" s="31"/>
      <c r="WK105" s="31"/>
      <c r="WL105" s="31"/>
      <c r="WM105" s="31"/>
      <c r="WN105" s="31"/>
      <c r="WO105" s="31"/>
      <c r="WP105" s="31"/>
      <c r="WQ105" s="31"/>
      <c r="WR105" s="31"/>
      <c r="WS105" s="31"/>
      <c r="WT105" s="31"/>
      <c r="WU105" s="31"/>
      <c r="WV105" s="31"/>
      <c r="WW105" s="31"/>
      <c r="WX105" s="31"/>
      <c r="WY105" s="31"/>
      <c r="WZ105" s="31"/>
      <c r="XA105" s="31"/>
      <c r="XB105" s="31"/>
      <c r="XC105" s="31"/>
      <c r="XD105" s="31"/>
      <c r="XE105" s="31"/>
      <c r="XF105" s="31"/>
      <c r="XG105" s="31"/>
      <c r="XH105" s="31"/>
      <c r="XI105" s="31"/>
      <c r="XJ105" s="31"/>
      <c r="XK105" s="31"/>
      <c r="XL105" s="31"/>
      <c r="XM105" s="31"/>
      <c r="XN105" s="31"/>
      <c r="XO105" s="31"/>
      <c r="XP105" s="31"/>
      <c r="XQ105" s="31"/>
      <c r="XR105" s="31"/>
      <c r="XS105" s="31"/>
      <c r="XT105" s="31"/>
      <c r="XU105" s="31"/>
      <c r="XV105" s="31"/>
      <c r="XW105" s="31"/>
      <c r="XX105" s="31"/>
      <c r="XY105" s="31"/>
      <c r="XZ105" s="31"/>
      <c r="YA105" s="31"/>
      <c r="YB105" s="31"/>
      <c r="YC105" s="31"/>
      <c r="YD105" s="31"/>
      <c r="YE105" s="31"/>
      <c r="YF105" s="31"/>
      <c r="YG105" s="31"/>
      <c r="YH105" s="31"/>
      <c r="YI105" s="31"/>
      <c r="YJ105" s="31"/>
      <c r="YK105" s="31"/>
      <c r="YL105" s="31"/>
    </row>
    <row r="106" spans="1:662" x14ac:dyDescent="0.25">
      <c r="A106" s="19">
        <v>754</v>
      </c>
      <c r="B106" s="19"/>
      <c r="C106" s="14"/>
      <c r="D106" s="14" t="s">
        <v>54</v>
      </c>
      <c r="E106" s="15">
        <f>E108+E114+E122+E125</f>
        <v>211193</v>
      </c>
      <c r="F106" s="15">
        <f>F108+F114+F122+F125</f>
        <v>111656.67000000001</v>
      </c>
      <c r="G106" s="26">
        <f t="shared" si="1"/>
        <v>52.869493780570387</v>
      </c>
    </row>
    <row r="107" spans="1:662" x14ac:dyDescent="0.25">
      <c r="A107" s="19"/>
      <c r="B107" s="19"/>
      <c r="C107" s="14"/>
      <c r="D107" s="14" t="s">
        <v>55</v>
      </c>
      <c r="E107" s="15"/>
      <c r="F107" s="15"/>
      <c r="G107" s="26"/>
    </row>
    <row r="108" spans="1:662" x14ac:dyDescent="0.25">
      <c r="A108" s="16"/>
      <c r="B108" s="16">
        <v>75412</v>
      </c>
      <c r="C108" s="18"/>
      <c r="D108" s="18" t="s">
        <v>56</v>
      </c>
      <c r="E108" s="3">
        <f>E109+E110+E111+E112+E113</f>
        <v>137998</v>
      </c>
      <c r="F108" s="3">
        <f>F109+F110+F111+F112+F113</f>
        <v>39439.94</v>
      </c>
      <c r="G108" s="15">
        <f t="shared" si="1"/>
        <v>28.580080870737255</v>
      </c>
    </row>
    <row r="109" spans="1:662" s="7" customFormat="1" x14ac:dyDescent="0.25">
      <c r="A109" s="16"/>
      <c r="B109" s="16"/>
      <c r="C109" s="18">
        <v>3030</v>
      </c>
      <c r="D109" s="18" t="s">
        <v>38</v>
      </c>
      <c r="E109" s="3">
        <v>9000</v>
      </c>
      <c r="F109" s="3">
        <v>6747</v>
      </c>
      <c r="G109" s="15">
        <f t="shared" si="1"/>
        <v>74.966666666666669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  <c r="IX109" s="31"/>
      <c r="IY109" s="31"/>
      <c r="IZ109" s="31"/>
      <c r="JA109" s="31"/>
      <c r="JB109" s="31"/>
      <c r="JC109" s="31"/>
      <c r="JD109" s="31"/>
      <c r="JE109" s="31"/>
      <c r="JF109" s="31"/>
      <c r="JG109" s="31"/>
      <c r="JH109" s="31"/>
      <c r="JI109" s="31"/>
      <c r="JJ109" s="31"/>
      <c r="JK109" s="31"/>
      <c r="JL109" s="31"/>
      <c r="JM109" s="31"/>
      <c r="JN109" s="31"/>
      <c r="JO109" s="31"/>
      <c r="JP109" s="31"/>
      <c r="JQ109" s="31"/>
      <c r="JR109" s="31"/>
      <c r="JS109" s="31"/>
      <c r="JT109" s="31"/>
      <c r="JU109" s="31"/>
      <c r="JV109" s="31"/>
      <c r="JW109" s="31"/>
      <c r="JX109" s="31"/>
      <c r="JY109" s="31"/>
      <c r="JZ109" s="31"/>
      <c r="KA109" s="31"/>
      <c r="KB109" s="31"/>
      <c r="KC109" s="31"/>
      <c r="KD109" s="31"/>
      <c r="KE109" s="31"/>
      <c r="KF109" s="31"/>
      <c r="KG109" s="31"/>
      <c r="KH109" s="31"/>
      <c r="KI109" s="31"/>
      <c r="KJ109" s="31"/>
      <c r="KK109" s="31"/>
      <c r="KL109" s="31"/>
      <c r="KM109" s="31"/>
      <c r="KN109" s="31"/>
      <c r="KO109" s="31"/>
      <c r="KP109" s="31"/>
      <c r="KQ109" s="31"/>
      <c r="KR109" s="31"/>
      <c r="KS109" s="31"/>
      <c r="KT109" s="31"/>
      <c r="KU109" s="31"/>
      <c r="KV109" s="31"/>
      <c r="KW109" s="31"/>
      <c r="KX109" s="31"/>
      <c r="KY109" s="31"/>
      <c r="KZ109" s="31"/>
      <c r="LA109" s="31"/>
      <c r="LB109" s="31"/>
      <c r="LC109" s="31"/>
      <c r="LD109" s="31"/>
      <c r="LE109" s="31"/>
      <c r="LF109" s="31"/>
      <c r="LG109" s="31"/>
      <c r="LH109" s="31"/>
      <c r="LI109" s="31"/>
      <c r="LJ109" s="31"/>
      <c r="LK109" s="31"/>
      <c r="LL109" s="31"/>
      <c r="LM109" s="31"/>
      <c r="LN109" s="31"/>
      <c r="LO109" s="31"/>
      <c r="LP109" s="31"/>
      <c r="LQ109" s="31"/>
      <c r="LR109" s="31"/>
      <c r="LS109" s="31"/>
      <c r="LT109" s="31"/>
      <c r="LU109" s="31"/>
      <c r="LV109" s="31"/>
      <c r="LW109" s="31"/>
      <c r="LX109" s="31"/>
      <c r="LY109" s="31"/>
      <c r="LZ109" s="31"/>
      <c r="MA109" s="31"/>
      <c r="MB109" s="31"/>
      <c r="MC109" s="31"/>
      <c r="MD109" s="31"/>
      <c r="ME109" s="31"/>
      <c r="MF109" s="31"/>
      <c r="MG109" s="31"/>
      <c r="MH109" s="31"/>
      <c r="MI109" s="31"/>
      <c r="MJ109" s="31"/>
      <c r="MK109" s="31"/>
      <c r="ML109" s="31"/>
      <c r="MM109" s="31"/>
      <c r="MN109" s="31"/>
      <c r="MO109" s="31"/>
      <c r="MP109" s="31"/>
      <c r="MQ109" s="31"/>
      <c r="MR109" s="31"/>
      <c r="MS109" s="31"/>
      <c r="MT109" s="31"/>
      <c r="MU109" s="31"/>
      <c r="MV109" s="31"/>
      <c r="MW109" s="31"/>
      <c r="MX109" s="31"/>
      <c r="MY109" s="31"/>
      <c r="MZ109" s="31"/>
      <c r="NA109" s="31"/>
      <c r="NB109" s="31"/>
      <c r="NC109" s="31"/>
      <c r="ND109" s="31"/>
      <c r="NE109" s="31"/>
      <c r="NF109" s="31"/>
      <c r="NG109" s="31"/>
      <c r="NH109" s="31"/>
      <c r="NI109" s="31"/>
      <c r="NJ109" s="31"/>
      <c r="NK109" s="31"/>
      <c r="NL109" s="31"/>
      <c r="NM109" s="31"/>
      <c r="NN109" s="31"/>
      <c r="NO109" s="31"/>
      <c r="NP109" s="31"/>
      <c r="NQ109" s="31"/>
      <c r="NR109" s="31"/>
      <c r="NS109" s="31"/>
      <c r="NT109" s="31"/>
      <c r="NU109" s="31"/>
      <c r="NV109" s="31"/>
      <c r="NW109" s="31"/>
      <c r="NX109" s="31"/>
      <c r="NY109" s="31"/>
      <c r="NZ109" s="31"/>
      <c r="OA109" s="31"/>
      <c r="OB109" s="31"/>
      <c r="OC109" s="31"/>
      <c r="OD109" s="31"/>
      <c r="OE109" s="31"/>
      <c r="OF109" s="31"/>
      <c r="OG109" s="31"/>
      <c r="OH109" s="31"/>
      <c r="OI109" s="31"/>
      <c r="OJ109" s="31"/>
      <c r="OK109" s="31"/>
      <c r="OL109" s="31"/>
      <c r="OM109" s="31"/>
      <c r="ON109" s="31"/>
      <c r="OO109" s="31"/>
      <c r="OP109" s="31"/>
      <c r="OQ109" s="31"/>
      <c r="OR109" s="31"/>
      <c r="OS109" s="31"/>
      <c r="OT109" s="31"/>
      <c r="OU109" s="31"/>
      <c r="OV109" s="31"/>
      <c r="OW109" s="31"/>
      <c r="OX109" s="31"/>
      <c r="OY109" s="31"/>
      <c r="OZ109" s="31"/>
      <c r="PA109" s="31"/>
      <c r="PB109" s="31"/>
      <c r="PC109" s="31"/>
      <c r="PD109" s="31"/>
      <c r="PE109" s="31"/>
      <c r="PF109" s="31"/>
      <c r="PG109" s="31"/>
      <c r="PH109" s="31"/>
      <c r="PI109" s="31"/>
      <c r="PJ109" s="31"/>
      <c r="PK109" s="31"/>
      <c r="PL109" s="31"/>
      <c r="PM109" s="31"/>
      <c r="PN109" s="31"/>
      <c r="PO109" s="31"/>
      <c r="PP109" s="31"/>
      <c r="PQ109" s="31"/>
      <c r="PR109" s="31"/>
      <c r="PS109" s="31"/>
      <c r="PT109" s="31"/>
      <c r="PU109" s="31"/>
      <c r="PV109" s="31"/>
      <c r="PW109" s="31"/>
      <c r="PX109" s="31"/>
      <c r="PY109" s="31"/>
      <c r="PZ109" s="31"/>
      <c r="QA109" s="31"/>
      <c r="QB109" s="31"/>
      <c r="QC109" s="31"/>
      <c r="QD109" s="31"/>
      <c r="QE109" s="31"/>
      <c r="QF109" s="31"/>
      <c r="QG109" s="31"/>
      <c r="QH109" s="31"/>
      <c r="QI109" s="31"/>
      <c r="QJ109" s="31"/>
      <c r="QK109" s="31"/>
      <c r="QL109" s="31"/>
      <c r="QM109" s="31"/>
      <c r="QN109" s="31"/>
      <c r="QO109" s="31"/>
      <c r="QP109" s="31"/>
      <c r="QQ109" s="31"/>
      <c r="QR109" s="31"/>
      <c r="QS109" s="31"/>
      <c r="QT109" s="31"/>
      <c r="QU109" s="31"/>
      <c r="QV109" s="31"/>
      <c r="QW109" s="31"/>
      <c r="QX109" s="31"/>
      <c r="QY109" s="31"/>
      <c r="QZ109" s="31"/>
      <c r="RA109" s="31"/>
      <c r="RB109" s="31"/>
      <c r="RC109" s="31"/>
      <c r="RD109" s="31"/>
      <c r="RE109" s="31"/>
      <c r="RF109" s="31"/>
      <c r="RG109" s="31"/>
      <c r="RH109" s="31"/>
      <c r="RI109" s="31"/>
      <c r="RJ109" s="31"/>
      <c r="RK109" s="31"/>
      <c r="RL109" s="31"/>
      <c r="RM109" s="31"/>
      <c r="RN109" s="31"/>
      <c r="RO109" s="31"/>
      <c r="RP109" s="31"/>
      <c r="RQ109" s="31"/>
      <c r="RR109" s="31"/>
      <c r="RS109" s="31"/>
      <c r="RT109" s="31"/>
      <c r="RU109" s="31"/>
      <c r="RV109" s="31"/>
      <c r="RW109" s="31"/>
      <c r="RX109" s="31"/>
      <c r="RY109" s="31"/>
      <c r="RZ109" s="31"/>
      <c r="SA109" s="31"/>
      <c r="SB109" s="31"/>
      <c r="SC109" s="31"/>
      <c r="SD109" s="31"/>
      <c r="SE109" s="31"/>
      <c r="SF109" s="31"/>
      <c r="SG109" s="31"/>
      <c r="SH109" s="31"/>
      <c r="SI109" s="31"/>
      <c r="SJ109" s="31"/>
      <c r="SK109" s="31"/>
      <c r="SL109" s="31"/>
      <c r="SM109" s="31"/>
      <c r="SN109" s="31"/>
      <c r="SO109" s="31"/>
      <c r="SP109" s="31"/>
      <c r="SQ109" s="31"/>
      <c r="SR109" s="31"/>
      <c r="SS109" s="31"/>
      <c r="ST109" s="31"/>
      <c r="SU109" s="31"/>
      <c r="SV109" s="31"/>
      <c r="SW109" s="31"/>
      <c r="SX109" s="31"/>
      <c r="SY109" s="31"/>
      <c r="SZ109" s="31"/>
      <c r="TA109" s="31"/>
      <c r="TB109" s="31"/>
      <c r="TC109" s="31"/>
      <c r="TD109" s="31"/>
      <c r="TE109" s="31"/>
      <c r="TF109" s="31"/>
      <c r="TG109" s="31"/>
      <c r="TH109" s="31"/>
      <c r="TI109" s="31"/>
      <c r="TJ109" s="31"/>
      <c r="TK109" s="31"/>
      <c r="TL109" s="31"/>
      <c r="TM109" s="31"/>
      <c r="TN109" s="31"/>
      <c r="TO109" s="31"/>
      <c r="TP109" s="31"/>
      <c r="TQ109" s="31"/>
      <c r="TR109" s="31"/>
      <c r="TS109" s="31"/>
      <c r="TT109" s="31"/>
      <c r="TU109" s="31"/>
      <c r="TV109" s="31"/>
      <c r="TW109" s="31"/>
      <c r="TX109" s="31"/>
      <c r="TY109" s="31"/>
      <c r="TZ109" s="31"/>
      <c r="UA109" s="31"/>
      <c r="UB109" s="31"/>
      <c r="UC109" s="31"/>
      <c r="UD109" s="31"/>
      <c r="UE109" s="31"/>
      <c r="UF109" s="31"/>
      <c r="UG109" s="31"/>
      <c r="UH109" s="31"/>
      <c r="UI109" s="31"/>
      <c r="UJ109" s="31"/>
      <c r="UK109" s="31"/>
      <c r="UL109" s="31"/>
      <c r="UM109" s="31"/>
      <c r="UN109" s="31"/>
      <c r="UO109" s="31"/>
      <c r="UP109" s="31"/>
      <c r="UQ109" s="31"/>
      <c r="UR109" s="31"/>
      <c r="US109" s="31"/>
      <c r="UT109" s="31"/>
      <c r="UU109" s="31"/>
      <c r="UV109" s="31"/>
      <c r="UW109" s="31"/>
      <c r="UX109" s="31"/>
      <c r="UY109" s="31"/>
      <c r="UZ109" s="31"/>
      <c r="VA109" s="31"/>
      <c r="VB109" s="31"/>
      <c r="VC109" s="31"/>
      <c r="VD109" s="31"/>
      <c r="VE109" s="31"/>
      <c r="VF109" s="31"/>
      <c r="VG109" s="31"/>
      <c r="VH109" s="31"/>
      <c r="VI109" s="31"/>
      <c r="VJ109" s="31"/>
      <c r="VK109" s="31"/>
      <c r="VL109" s="31"/>
      <c r="VM109" s="31"/>
      <c r="VN109" s="31"/>
      <c r="VO109" s="31"/>
      <c r="VP109" s="31"/>
      <c r="VQ109" s="31"/>
      <c r="VR109" s="31"/>
      <c r="VS109" s="31"/>
      <c r="VT109" s="31"/>
      <c r="VU109" s="31"/>
      <c r="VV109" s="31"/>
      <c r="VW109" s="31"/>
      <c r="VX109" s="31"/>
      <c r="VY109" s="31"/>
      <c r="VZ109" s="31"/>
      <c r="WA109" s="31"/>
      <c r="WB109" s="31"/>
      <c r="WC109" s="31"/>
      <c r="WD109" s="31"/>
      <c r="WE109" s="31"/>
      <c r="WF109" s="31"/>
      <c r="WG109" s="31"/>
      <c r="WH109" s="31"/>
      <c r="WI109" s="31"/>
      <c r="WJ109" s="31"/>
      <c r="WK109" s="31"/>
      <c r="WL109" s="31"/>
      <c r="WM109" s="31"/>
      <c r="WN109" s="31"/>
      <c r="WO109" s="31"/>
      <c r="WP109" s="31"/>
      <c r="WQ109" s="31"/>
      <c r="WR109" s="31"/>
      <c r="WS109" s="31"/>
      <c r="WT109" s="31"/>
      <c r="WU109" s="31"/>
      <c r="WV109" s="31"/>
      <c r="WW109" s="31"/>
      <c r="WX109" s="31"/>
      <c r="WY109" s="31"/>
      <c r="WZ109" s="31"/>
      <c r="XA109" s="31"/>
      <c r="XB109" s="31"/>
      <c r="XC109" s="31"/>
      <c r="XD109" s="31"/>
      <c r="XE109" s="31"/>
      <c r="XF109" s="31"/>
      <c r="XG109" s="31"/>
      <c r="XH109" s="31"/>
      <c r="XI109" s="31"/>
      <c r="XJ109" s="31"/>
      <c r="XK109" s="31"/>
      <c r="XL109" s="31"/>
      <c r="XM109" s="31"/>
      <c r="XN109" s="31"/>
      <c r="XO109" s="31"/>
      <c r="XP109" s="31"/>
      <c r="XQ109" s="31"/>
      <c r="XR109" s="31"/>
      <c r="XS109" s="31"/>
      <c r="XT109" s="31"/>
      <c r="XU109" s="31"/>
      <c r="XV109" s="31"/>
      <c r="XW109" s="31"/>
      <c r="XX109" s="31"/>
      <c r="XY109" s="31"/>
      <c r="XZ109" s="31"/>
      <c r="YA109" s="31"/>
      <c r="YB109" s="31"/>
      <c r="YC109" s="31"/>
      <c r="YD109" s="31"/>
      <c r="YE109" s="31"/>
      <c r="YF109" s="31"/>
      <c r="YG109" s="31"/>
      <c r="YH109" s="31"/>
      <c r="YI109" s="31"/>
      <c r="YJ109" s="31"/>
      <c r="YK109" s="31"/>
      <c r="YL109" s="31"/>
    </row>
    <row r="110" spans="1:662" s="5" customFormat="1" x14ac:dyDescent="0.25">
      <c r="A110" s="16"/>
      <c r="B110" s="16"/>
      <c r="C110" s="18">
        <v>4210</v>
      </c>
      <c r="D110" s="18" t="s">
        <v>17</v>
      </c>
      <c r="E110" s="3">
        <v>105498</v>
      </c>
      <c r="F110" s="3">
        <v>19991.41</v>
      </c>
      <c r="G110" s="15">
        <f t="shared" si="1"/>
        <v>18.949563024891468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  <c r="IX110" s="31"/>
      <c r="IY110" s="31"/>
      <c r="IZ110" s="31"/>
      <c r="JA110" s="31"/>
      <c r="JB110" s="31"/>
      <c r="JC110" s="31"/>
      <c r="JD110" s="31"/>
      <c r="JE110" s="31"/>
      <c r="JF110" s="31"/>
      <c r="JG110" s="31"/>
      <c r="JH110" s="31"/>
      <c r="JI110" s="31"/>
      <c r="JJ110" s="31"/>
      <c r="JK110" s="31"/>
      <c r="JL110" s="31"/>
      <c r="JM110" s="31"/>
      <c r="JN110" s="31"/>
      <c r="JO110" s="31"/>
      <c r="JP110" s="31"/>
      <c r="JQ110" s="31"/>
      <c r="JR110" s="31"/>
      <c r="JS110" s="31"/>
      <c r="JT110" s="31"/>
      <c r="JU110" s="31"/>
      <c r="JV110" s="31"/>
      <c r="JW110" s="31"/>
      <c r="JX110" s="31"/>
      <c r="JY110" s="31"/>
      <c r="JZ110" s="31"/>
      <c r="KA110" s="31"/>
      <c r="KB110" s="31"/>
      <c r="KC110" s="31"/>
      <c r="KD110" s="31"/>
      <c r="KE110" s="31"/>
      <c r="KF110" s="31"/>
      <c r="KG110" s="31"/>
      <c r="KH110" s="31"/>
      <c r="KI110" s="31"/>
      <c r="KJ110" s="31"/>
      <c r="KK110" s="31"/>
      <c r="KL110" s="31"/>
      <c r="KM110" s="31"/>
      <c r="KN110" s="31"/>
      <c r="KO110" s="31"/>
      <c r="KP110" s="31"/>
      <c r="KQ110" s="31"/>
      <c r="KR110" s="31"/>
      <c r="KS110" s="31"/>
      <c r="KT110" s="31"/>
      <c r="KU110" s="31"/>
      <c r="KV110" s="31"/>
      <c r="KW110" s="31"/>
      <c r="KX110" s="31"/>
      <c r="KY110" s="31"/>
      <c r="KZ110" s="31"/>
      <c r="LA110" s="31"/>
      <c r="LB110" s="31"/>
      <c r="LC110" s="31"/>
      <c r="LD110" s="31"/>
      <c r="LE110" s="31"/>
      <c r="LF110" s="31"/>
      <c r="LG110" s="31"/>
      <c r="LH110" s="31"/>
      <c r="LI110" s="31"/>
      <c r="LJ110" s="31"/>
      <c r="LK110" s="31"/>
      <c r="LL110" s="31"/>
      <c r="LM110" s="31"/>
      <c r="LN110" s="31"/>
      <c r="LO110" s="31"/>
      <c r="LP110" s="31"/>
      <c r="LQ110" s="31"/>
      <c r="LR110" s="31"/>
      <c r="LS110" s="31"/>
      <c r="LT110" s="31"/>
      <c r="LU110" s="31"/>
      <c r="LV110" s="31"/>
      <c r="LW110" s="31"/>
      <c r="LX110" s="31"/>
      <c r="LY110" s="31"/>
      <c r="LZ110" s="31"/>
      <c r="MA110" s="31"/>
      <c r="MB110" s="31"/>
      <c r="MC110" s="31"/>
      <c r="MD110" s="31"/>
      <c r="ME110" s="31"/>
      <c r="MF110" s="31"/>
      <c r="MG110" s="31"/>
      <c r="MH110" s="31"/>
      <c r="MI110" s="31"/>
      <c r="MJ110" s="31"/>
      <c r="MK110" s="31"/>
      <c r="ML110" s="31"/>
      <c r="MM110" s="31"/>
      <c r="MN110" s="31"/>
      <c r="MO110" s="31"/>
      <c r="MP110" s="31"/>
      <c r="MQ110" s="31"/>
      <c r="MR110" s="31"/>
      <c r="MS110" s="31"/>
      <c r="MT110" s="31"/>
      <c r="MU110" s="31"/>
      <c r="MV110" s="31"/>
      <c r="MW110" s="31"/>
      <c r="MX110" s="31"/>
      <c r="MY110" s="31"/>
      <c r="MZ110" s="31"/>
      <c r="NA110" s="31"/>
      <c r="NB110" s="31"/>
      <c r="NC110" s="31"/>
      <c r="ND110" s="31"/>
      <c r="NE110" s="31"/>
      <c r="NF110" s="31"/>
      <c r="NG110" s="31"/>
      <c r="NH110" s="31"/>
      <c r="NI110" s="31"/>
      <c r="NJ110" s="31"/>
      <c r="NK110" s="31"/>
      <c r="NL110" s="31"/>
      <c r="NM110" s="31"/>
      <c r="NN110" s="31"/>
      <c r="NO110" s="31"/>
      <c r="NP110" s="31"/>
      <c r="NQ110" s="31"/>
      <c r="NR110" s="31"/>
      <c r="NS110" s="31"/>
      <c r="NT110" s="31"/>
      <c r="NU110" s="31"/>
      <c r="NV110" s="31"/>
      <c r="NW110" s="31"/>
      <c r="NX110" s="31"/>
      <c r="NY110" s="31"/>
      <c r="NZ110" s="31"/>
      <c r="OA110" s="31"/>
      <c r="OB110" s="31"/>
      <c r="OC110" s="31"/>
      <c r="OD110" s="31"/>
      <c r="OE110" s="31"/>
      <c r="OF110" s="31"/>
      <c r="OG110" s="31"/>
      <c r="OH110" s="31"/>
      <c r="OI110" s="31"/>
      <c r="OJ110" s="31"/>
      <c r="OK110" s="31"/>
      <c r="OL110" s="31"/>
      <c r="OM110" s="31"/>
      <c r="ON110" s="31"/>
      <c r="OO110" s="31"/>
      <c r="OP110" s="31"/>
      <c r="OQ110" s="31"/>
      <c r="OR110" s="31"/>
      <c r="OS110" s="31"/>
      <c r="OT110" s="31"/>
      <c r="OU110" s="31"/>
      <c r="OV110" s="31"/>
      <c r="OW110" s="31"/>
      <c r="OX110" s="31"/>
      <c r="OY110" s="31"/>
      <c r="OZ110" s="31"/>
      <c r="PA110" s="31"/>
      <c r="PB110" s="31"/>
      <c r="PC110" s="31"/>
      <c r="PD110" s="31"/>
      <c r="PE110" s="31"/>
      <c r="PF110" s="31"/>
      <c r="PG110" s="31"/>
      <c r="PH110" s="31"/>
      <c r="PI110" s="31"/>
      <c r="PJ110" s="31"/>
      <c r="PK110" s="31"/>
      <c r="PL110" s="31"/>
      <c r="PM110" s="31"/>
      <c r="PN110" s="31"/>
      <c r="PO110" s="31"/>
      <c r="PP110" s="31"/>
      <c r="PQ110" s="31"/>
      <c r="PR110" s="31"/>
      <c r="PS110" s="31"/>
      <c r="PT110" s="31"/>
      <c r="PU110" s="31"/>
      <c r="PV110" s="31"/>
      <c r="PW110" s="31"/>
      <c r="PX110" s="31"/>
      <c r="PY110" s="31"/>
      <c r="PZ110" s="31"/>
      <c r="QA110" s="31"/>
      <c r="QB110" s="31"/>
      <c r="QC110" s="31"/>
      <c r="QD110" s="31"/>
      <c r="QE110" s="31"/>
      <c r="QF110" s="31"/>
      <c r="QG110" s="31"/>
      <c r="QH110" s="31"/>
      <c r="QI110" s="31"/>
      <c r="QJ110" s="31"/>
      <c r="QK110" s="31"/>
      <c r="QL110" s="31"/>
      <c r="QM110" s="31"/>
      <c r="QN110" s="31"/>
      <c r="QO110" s="31"/>
      <c r="QP110" s="31"/>
      <c r="QQ110" s="31"/>
      <c r="QR110" s="31"/>
      <c r="QS110" s="31"/>
      <c r="QT110" s="31"/>
      <c r="QU110" s="31"/>
      <c r="QV110" s="31"/>
      <c r="QW110" s="31"/>
      <c r="QX110" s="31"/>
      <c r="QY110" s="31"/>
      <c r="QZ110" s="31"/>
      <c r="RA110" s="31"/>
      <c r="RB110" s="31"/>
      <c r="RC110" s="31"/>
      <c r="RD110" s="31"/>
      <c r="RE110" s="31"/>
      <c r="RF110" s="31"/>
      <c r="RG110" s="31"/>
      <c r="RH110" s="31"/>
      <c r="RI110" s="31"/>
      <c r="RJ110" s="31"/>
      <c r="RK110" s="31"/>
      <c r="RL110" s="31"/>
      <c r="RM110" s="31"/>
      <c r="RN110" s="31"/>
      <c r="RO110" s="31"/>
      <c r="RP110" s="31"/>
      <c r="RQ110" s="31"/>
      <c r="RR110" s="31"/>
      <c r="RS110" s="31"/>
      <c r="RT110" s="31"/>
      <c r="RU110" s="31"/>
      <c r="RV110" s="31"/>
      <c r="RW110" s="31"/>
      <c r="RX110" s="31"/>
      <c r="RY110" s="31"/>
      <c r="RZ110" s="31"/>
      <c r="SA110" s="31"/>
      <c r="SB110" s="31"/>
      <c r="SC110" s="31"/>
      <c r="SD110" s="31"/>
      <c r="SE110" s="31"/>
      <c r="SF110" s="31"/>
      <c r="SG110" s="31"/>
      <c r="SH110" s="31"/>
      <c r="SI110" s="31"/>
      <c r="SJ110" s="31"/>
      <c r="SK110" s="31"/>
      <c r="SL110" s="31"/>
      <c r="SM110" s="31"/>
      <c r="SN110" s="31"/>
      <c r="SO110" s="31"/>
      <c r="SP110" s="31"/>
      <c r="SQ110" s="31"/>
      <c r="SR110" s="31"/>
      <c r="SS110" s="31"/>
      <c r="ST110" s="31"/>
      <c r="SU110" s="31"/>
      <c r="SV110" s="31"/>
      <c r="SW110" s="31"/>
      <c r="SX110" s="31"/>
      <c r="SY110" s="31"/>
      <c r="SZ110" s="31"/>
      <c r="TA110" s="31"/>
      <c r="TB110" s="31"/>
      <c r="TC110" s="31"/>
      <c r="TD110" s="31"/>
      <c r="TE110" s="31"/>
      <c r="TF110" s="31"/>
      <c r="TG110" s="31"/>
      <c r="TH110" s="31"/>
      <c r="TI110" s="31"/>
      <c r="TJ110" s="31"/>
      <c r="TK110" s="31"/>
      <c r="TL110" s="31"/>
      <c r="TM110" s="31"/>
      <c r="TN110" s="31"/>
      <c r="TO110" s="31"/>
      <c r="TP110" s="31"/>
      <c r="TQ110" s="31"/>
      <c r="TR110" s="31"/>
      <c r="TS110" s="31"/>
      <c r="TT110" s="31"/>
      <c r="TU110" s="31"/>
      <c r="TV110" s="31"/>
      <c r="TW110" s="31"/>
      <c r="TX110" s="31"/>
      <c r="TY110" s="31"/>
      <c r="TZ110" s="31"/>
      <c r="UA110" s="31"/>
      <c r="UB110" s="31"/>
      <c r="UC110" s="31"/>
      <c r="UD110" s="31"/>
      <c r="UE110" s="31"/>
      <c r="UF110" s="31"/>
      <c r="UG110" s="31"/>
      <c r="UH110" s="31"/>
      <c r="UI110" s="31"/>
      <c r="UJ110" s="31"/>
      <c r="UK110" s="31"/>
      <c r="UL110" s="31"/>
      <c r="UM110" s="31"/>
      <c r="UN110" s="31"/>
      <c r="UO110" s="31"/>
      <c r="UP110" s="31"/>
      <c r="UQ110" s="31"/>
      <c r="UR110" s="31"/>
      <c r="US110" s="31"/>
      <c r="UT110" s="31"/>
      <c r="UU110" s="31"/>
      <c r="UV110" s="31"/>
      <c r="UW110" s="31"/>
      <c r="UX110" s="31"/>
      <c r="UY110" s="31"/>
      <c r="UZ110" s="31"/>
      <c r="VA110" s="31"/>
      <c r="VB110" s="31"/>
      <c r="VC110" s="31"/>
      <c r="VD110" s="31"/>
      <c r="VE110" s="31"/>
      <c r="VF110" s="31"/>
      <c r="VG110" s="31"/>
      <c r="VH110" s="31"/>
      <c r="VI110" s="31"/>
      <c r="VJ110" s="31"/>
      <c r="VK110" s="31"/>
      <c r="VL110" s="31"/>
      <c r="VM110" s="31"/>
      <c r="VN110" s="31"/>
      <c r="VO110" s="31"/>
      <c r="VP110" s="31"/>
      <c r="VQ110" s="31"/>
      <c r="VR110" s="31"/>
      <c r="VS110" s="31"/>
      <c r="VT110" s="31"/>
      <c r="VU110" s="31"/>
      <c r="VV110" s="31"/>
      <c r="VW110" s="31"/>
      <c r="VX110" s="31"/>
      <c r="VY110" s="31"/>
      <c r="VZ110" s="31"/>
      <c r="WA110" s="31"/>
      <c r="WB110" s="31"/>
      <c r="WC110" s="31"/>
      <c r="WD110" s="31"/>
      <c r="WE110" s="31"/>
      <c r="WF110" s="31"/>
      <c r="WG110" s="31"/>
      <c r="WH110" s="31"/>
      <c r="WI110" s="31"/>
      <c r="WJ110" s="31"/>
      <c r="WK110" s="31"/>
      <c r="WL110" s="31"/>
      <c r="WM110" s="31"/>
      <c r="WN110" s="31"/>
      <c r="WO110" s="31"/>
      <c r="WP110" s="31"/>
      <c r="WQ110" s="31"/>
      <c r="WR110" s="31"/>
      <c r="WS110" s="31"/>
      <c r="WT110" s="31"/>
      <c r="WU110" s="31"/>
      <c r="WV110" s="31"/>
      <c r="WW110" s="31"/>
      <c r="WX110" s="31"/>
      <c r="WY110" s="31"/>
      <c r="WZ110" s="31"/>
      <c r="XA110" s="31"/>
      <c r="XB110" s="31"/>
      <c r="XC110" s="31"/>
      <c r="XD110" s="31"/>
      <c r="XE110" s="31"/>
      <c r="XF110" s="31"/>
      <c r="XG110" s="31"/>
      <c r="XH110" s="31"/>
      <c r="XI110" s="31"/>
      <c r="XJ110" s="31"/>
      <c r="XK110" s="31"/>
      <c r="XL110" s="31"/>
      <c r="XM110" s="31"/>
      <c r="XN110" s="31"/>
      <c r="XO110" s="31"/>
      <c r="XP110" s="31"/>
      <c r="XQ110" s="31"/>
      <c r="XR110" s="31"/>
      <c r="XS110" s="31"/>
      <c r="XT110" s="31"/>
      <c r="XU110" s="31"/>
      <c r="XV110" s="31"/>
      <c r="XW110" s="31"/>
      <c r="XX110" s="31"/>
      <c r="XY110" s="31"/>
      <c r="XZ110" s="31"/>
      <c r="YA110" s="31"/>
      <c r="YB110" s="31"/>
      <c r="YC110" s="31"/>
      <c r="YD110" s="31"/>
      <c r="YE110" s="31"/>
      <c r="YF110" s="31"/>
      <c r="YG110" s="31"/>
      <c r="YH110" s="31"/>
      <c r="YI110" s="31"/>
      <c r="YJ110" s="31"/>
      <c r="YK110" s="31"/>
      <c r="YL110" s="31"/>
    </row>
    <row r="111" spans="1:662" s="5" customFormat="1" x14ac:dyDescent="0.25">
      <c r="A111" s="16"/>
      <c r="B111" s="16"/>
      <c r="C111" s="18">
        <v>4260</v>
      </c>
      <c r="D111" s="18" t="s">
        <v>9</v>
      </c>
      <c r="E111" s="3">
        <v>10000</v>
      </c>
      <c r="F111" s="3">
        <v>3788.65</v>
      </c>
      <c r="G111" s="15">
        <f t="shared" si="1"/>
        <v>37.886499999999998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  <c r="IX111" s="31"/>
      <c r="IY111" s="31"/>
      <c r="IZ111" s="31"/>
      <c r="JA111" s="31"/>
      <c r="JB111" s="31"/>
      <c r="JC111" s="31"/>
      <c r="JD111" s="31"/>
      <c r="JE111" s="31"/>
      <c r="JF111" s="31"/>
      <c r="JG111" s="31"/>
      <c r="JH111" s="31"/>
      <c r="JI111" s="31"/>
      <c r="JJ111" s="31"/>
      <c r="JK111" s="31"/>
      <c r="JL111" s="31"/>
      <c r="JM111" s="31"/>
      <c r="JN111" s="31"/>
      <c r="JO111" s="31"/>
      <c r="JP111" s="31"/>
      <c r="JQ111" s="31"/>
      <c r="JR111" s="31"/>
      <c r="JS111" s="31"/>
      <c r="JT111" s="31"/>
      <c r="JU111" s="31"/>
      <c r="JV111" s="31"/>
      <c r="JW111" s="31"/>
      <c r="JX111" s="31"/>
      <c r="JY111" s="31"/>
      <c r="JZ111" s="31"/>
      <c r="KA111" s="31"/>
      <c r="KB111" s="31"/>
      <c r="KC111" s="31"/>
      <c r="KD111" s="31"/>
      <c r="KE111" s="31"/>
      <c r="KF111" s="31"/>
      <c r="KG111" s="31"/>
      <c r="KH111" s="31"/>
      <c r="KI111" s="31"/>
      <c r="KJ111" s="31"/>
      <c r="KK111" s="31"/>
      <c r="KL111" s="31"/>
      <c r="KM111" s="31"/>
      <c r="KN111" s="31"/>
      <c r="KO111" s="31"/>
      <c r="KP111" s="31"/>
      <c r="KQ111" s="31"/>
      <c r="KR111" s="31"/>
      <c r="KS111" s="31"/>
      <c r="KT111" s="31"/>
      <c r="KU111" s="31"/>
      <c r="KV111" s="31"/>
      <c r="KW111" s="31"/>
      <c r="KX111" s="31"/>
      <c r="KY111" s="31"/>
      <c r="KZ111" s="31"/>
      <c r="LA111" s="31"/>
      <c r="LB111" s="31"/>
      <c r="LC111" s="31"/>
      <c r="LD111" s="31"/>
      <c r="LE111" s="31"/>
      <c r="LF111" s="31"/>
      <c r="LG111" s="31"/>
      <c r="LH111" s="31"/>
      <c r="LI111" s="31"/>
      <c r="LJ111" s="31"/>
      <c r="LK111" s="31"/>
      <c r="LL111" s="31"/>
      <c r="LM111" s="31"/>
      <c r="LN111" s="31"/>
      <c r="LO111" s="31"/>
      <c r="LP111" s="31"/>
      <c r="LQ111" s="31"/>
      <c r="LR111" s="31"/>
      <c r="LS111" s="31"/>
      <c r="LT111" s="31"/>
      <c r="LU111" s="31"/>
      <c r="LV111" s="31"/>
      <c r="LW111" s="31"/>
      <c r="LX111" s="31"/>
      <c r="LY111" s="31"/>
      <c r="LZ111" s="31"/>
      <c r="MA111" s="31"/>
      <c r="MB111" s="31"/>
      <c r="MC111" s="31"/>
      <c r="MD111" s="31"/>
      <c r="ME111" s="31"/>
      <c r="MF111" s="31"/>
      <c r="MG111" s="31"/>
      <c r="MH111" s="31"/>
      <c r="MI111" s="31"/>
      <c r="MJ111" s="31"/>
      <c r="MK111" s="31"/>
      <c r="ML111" s="31"/>
      <c r="MM111" s="31"/>
      <c r="MN111" s="31"/>
      <c r="MO111" s="31"/>
      <c r="MP111" s="31"/>
      <c r="MQ111" s="31"/>
      <c r="MR111" s="31"/>
      <c r="MS111" s="31"/>
      <c r="MT111" s="31"/>
      <c r="MU111" s="31"/>
      <c r="MV111" s="31"/>
      <c r="MW111" s="31"/>
      <c r="MX111" s="31"/>
      <c r="MY111" s="31"/>
      <c r="MZ111" s="31"/>
      <c r="NA111" s="31"/>
      <c r="NB111" s="31"/>
      <c r="NC111" s="31"/>
      <c r="ND111" s="31"/>
      <c r="NE111" s="31"/>
      <c r="NF111" s="31"/>
      <c r="NG111" s="31"/>
      <c r="NH111" s="31"/>
      <c r="NI111" s="31"/>
      <c r="NJ111" s="31"/>
      <c r="NK111" s="31"/>
      <c r="NL111" s="31"/>
      <c r="NM111" s="31"/>
      <c r="NN111" s="31"/>
      <c r="NO111" s="31"/>
      <c r="NP111" s="31"/>
      <c r="NQ111" s="31"/>
      <c r="NR111" s="31"/>
      <c r="NS111" s="31"/>
      <c r="NT111" s="31"/>
      <c r="NU111" s="31"/>
      <c r="NV111" s="31"/>
      <c r="NW111" s="31"/>
      <c r="NX111" s="31"/>
      <c r="NY111" s="31"/>
      <c r="NZ111" s="31"/>
      <c r="OA111" s="31"/>
      <c r="OB111" s="31"/>
      <c r="OC111" s="31"/>
      <c r="OD111" s="31"/>
      <c r="OE111" s="31"/>
      <c r="OF111" s="31"/>
      <c r="OG111" s="31"/>
      <c r="OH111" s="31"/>
      <c r="OI111" s="31"/>
      <c r="OJ111" s="31"/>
      <c r="OK111" s="31"/>
      <c r="OL111" s="31"/>
      <c r="OM111" s="31"/>
      <c r="ON111" s="31"/>
      <c r="OO111" s="31"/>
      <c r="OP111" s="31"/>
      <c r="OQ111" s="31"/>
      <c r="OR111" s="31"/>
      <c r="OS111" s="31"/>
      <c r="OT111" s="31"/>
      <c r="OU111" s="31"/>
      <c r="OV111" s="31"/>
      <c r="OW111" s="31"/>
      <c r="OX111" s="31"/>
      <c r="OY111" s="31"/>
      <c r="OZ111" s="31"/>
      <c r="PA111" s="31"/>
      <c r="PB111" s="31"/>
      <c r="PC111" s="31"/>
      <c r="PD111" s="31"/>
      <c r="PE111" s="31"/>
      <c r="PF111" s="31"/>
      <c r="PG111" s="31"/>
      <c r="PH111" s="31"/>
      <c r="PI111" s="31"/>
      <c r="PJ111" s="31"/>
      <c r="PK111" s="31"/>
      <c r="PL111" s="31"/>
      <c r="PM111" s="31"/>
      <c r="PN111" s="31"/>
      <c r="PO111" s="31"/>
      <c r="PP111" s="31"/>
      <c r="PQ111" s="31"/>
      <c r="PR111" s="31"/>
      <c r="PS111" s="31"/>
      <c r="PT111" s="31"/>
      <c r="PU111" s="31"/>
      <c r="PV111" s="31"/>
      <c r="PW111" s="31"/>
      <c r="PX111" s="31"/>
      <c r="PY111" s="31"/>
      <c r="PZ111" s="31"/>
      <c r="QA111" s="31"/>
      <c r="QB111" s="31"/>
      <c r="QC111" s="31"/>
      <c r="QD111" s="31"/>
      <c r="QE111" s="31"/>
      <c r="QF111" s="31"/>
      <c r="QG111" s="31"/>
      <c r="QH111" s="31"/>
      <c r="QI111" s="31"/>
      <c r="QJ111" s="31"/>
      <c r="QK111" s="31"/>
      <c r="QL111" s="31"/>
      <c r="QM111" s="31"/>
      <c r="QN111" s="31"/>
      <c r="QO111" s="31"/>
      <c r="QP111" s="31"/>
      <c r="QQ111" s="31"/>
      <c r="QR111" s="31"/>
      <c r="QS111" s="31"/>
      <c r="QT111" s="31"/>
      <c r="QU111" s="31"/>
      <c r="QV111" s="31"/>
      <c r="QW111" s="31"/>
      <c r="QX111" s="31"/>
      <c r="QY111" s="31"/>
      <c r="QZ111" s="31"/>
      <c r="RA111" s="31"/>
      <c r="RB111" s="31"/>
      <c r="RC111" s="31"/>
      <c r="RD111" s="31"/>
      <c r="RE111" s="31"/>
      <c r="RF111" s="31"/>
      <c r="RG111" s="31"/>
      <c r="RH111" s="31"/>
      <c r="RI111" s="31"/>
      <c r="RJ111" s="31"/>
      <c r="RK111" s="31"/>
      <c r="RL111" s="31"/>
      <c r="RM111" s="31"/>
      <c r="RN111" s="31"/>
      <c r="RO111" s="31"/>
      <c r="RP111" s="31"/>
      <c r="RQ111" s="31"/>
      <c r="RR111" s="31"/>
      <c r="RS111" s="31"/>
      <c r="RT111" s="31"/>
      <c r="RU111" s="31"/>
      <c r="RV111" s="31"/>
      <c r="RW111" s="31"/>
      <c r="RX111" s="31"/>
      <c r="RY111" s="31"/>
      <c r="RZ111" s="31"/>
      <c r="SA111" s="31"/>
      <c r="SB111" s="31"/>
      <c r="SC111" s="31"/>
      <c r="SD111" s="31"/>
      <c r="SE111" s="31"/>
      <c r="SF111" s="31"/>
      <c r="SG111" s="31"/>
      <c r="SH111" s="31"/>
      <c r="SI111" s="31"/>
      <c r="SJ111" s="31"/>
      <c r="SK111" s="31"/>
      <c r="SL111" s="31"/>
      <c r="SM111" s="31"/>
      <c r="SN111" s="31"/>
      <c r="SO111" s="31"/>
      <c r="SP111" s="31"/>
      <c r="SQ111" s="31"/>
      <c r="SR111" s="31"/>
      <c r="SS111" s="31"/>
      <c r="ST111" s="31"/>
      <c r="SU111" s="31"/>
      <c r="SV111" s="31"/>
      <c r="SW111" s="31"/>
      <c r="SX111" s="31"/>
      <c r="SY111" s="31"/>
      <c r="SZ111" s="31"/>
      <c r="TA111" s="31"/>
      <c r="TB111" s="31"/>
      <c r="TC111" s="31"/>
      <c r="TD111" s="31"/>
      <c r="TE111" s="31"/>
      <c r="TF111" s="31"/>
      <c r="TG111" s="31"/>
      <c r="TH111" s="31"/>
      <c r="TI111" s="31"/>
      <c r="TJ111" s="31"/>
      <c r="TK111" s="31"/>
      <c r="TL111" s="31"/>
      <c r="TM111" s="31"/>
      <c r="TN111" s="31"/>
      <c r="TO111" s="31"/>
      <c r="TP111" s="31"/>
      <c r="TQ111" s="31"/>
      <c r="TR111" s="31"/>
      <c r="TS111" s="31"/>
      <c r="TT111" s="31"/>
      <c r="TU111" s="31"/>
      <c r="TV111" s="31"/>
      <c r="TW111" s="31"/>
      <c r="TX111" s="31"/>
      <c r="TY111" s="31"/>
      <c r="TZ111" s="31"/>
      <c r="UA111" s="31"/>
      <c r="UB111" s="31"/>
      <c r="UC111" s="31"/>
      <c r="UD111" s="31"/>
      <c r="UE111" s="31"/>
      <c r="UF111" s="31"/>
      <c r="UG111" s="31"/>
      <c r="UH111" s="31"/>
      <c r="UI111" s="31"/>
      <c r="UJ111" s="31"/>
      <c r="UK111" s="31"/>
      <c r="UL111" s="31"/>
      <c r="UM111" s="31"/>
      <c r="UN111" s="31"/>
      <c r="UO111" s="31"/>
      <c r="UP111" s="31"/>
      <c r="UQ111" s="31"/>
      <c r="UR111" s="31"/>
      <c r="US111" s="31"/>
      <c r="UT111" s="31"/>
      <c r="UU111" s="31"/>
      <c r="UV111" s="31"/>
      <c r="UW111" s="31"/>
      <c r="UX111" s="31"/>
      <c r="UY111" s="31"/>
      <c r="UZ111" s="31"/>
      <c r="VA111" s="31"/>
      <c r="VB111" s="31"/>
      <c r="VC111" s="31"/>
      <c r="VD111" s="31"/>
      <c r="VE111" s="31"/>
      <c r="VF111" s="31"/>
      <c r="VG111" s="31"/>
      <c r="VH111" s="31"/>
      <c r="VI111" s="31"/>
      <c r="VJ111" s="31"/>
      <c r="VK111" s="31"/>
      <c r="VL111" s="31"/>
      <c r="VM111" s="31"/>
      <c r="VN111" s="31"/>
      <c r="VO111" s="31"/>
      <c r="VP111" s="31"/>
      <c r="VQ111" s="31"/>
      <c r="VR111" s="31"/>
      <c r="VS111" s="31"/>
      <c r="VT111" s="31"/>
      <c r="VU111" s="31"/>
      <c r="VV111" s="31"/>
      <c r="VW111" s="31"/>
      <c r="VX111" s="31"/>
      <c r="VY111" s="31"/>
      <c r="VZ111" s="31"/>
      <c r="WA111" s="31"/>
      <c r="WB111" s="31"/>
      <c r="WC111" s="31"/>
      <c r="WD111" s="31"/>
      <c r="WE111" s="31"/>
      <c r="WF111" s="31"/>
      <c r="WG111" s="31"/>
      <c r="WH111" s="31"/>
      <c r="WI111" s="31"/>
      <c r="WJ111" s="31"/>
      <c r="WK111" s="31"/>
      <c r="WL111" s="31"/>
      <c r="WM111" s="31"/>
      <c r="WN111" s="31"/>
      <c r="WO111" s="31"/>
      <c r="WP111" s="31"/>
      <c r="WQ111" s="31"/>
      <c r="WR111" s="31"/>
      <c r="WS111" s="31"/>
      <c r="WT111" s="31"/>
      <c r="WU111" s="31"/>
      <c r="WV111" s="31"/>
      <c r="WW111" s="31"/>
      <c r="WX111" s="31"/>
      <c r="WY111" s="31"/>
      <c r="WZ111" s="31"/>
      <c r="XA111" s="31"/>
      <c r="XB111" s="31"/>
      <c r="XC111" s="31"/>
      <c r="XD111" s="31"/>
      <c r="XE111" s="31"/>
      <c r="XF111" s="31"/>
      <c r="XG111" s="31"/>
      <c r="XH111" s="31"/>
      <c r="XI111" s="31"/>
      <c r="XJ111" s="31"/>
      <c r="XK111" s="31"/>
      <c r="XL111" s="31"/>
      <c r="XM111" s="31"/>
      <c r="XN111" s="31"/>
      <c r="XO111" s="31"/>
      <c r="XP111" s="31"/>
      <c r="XQ111" s="31"/>
      <c r="XR111" s="31"/>
      <c r="XS111" s="31"/>
      <c r="XT111" s="31"/>
      <c r="XU111" s="31"/>
      <c r="XV111" s="31"/>
      <c r="XW111" s="31"/>
      <c r="XX111" s="31"/>
      <c r="XY111" s="31"/>
      <c r="XZ111" s="31"/>
      <c r="YA111" s="31"/>
      <c r="YB111" s="31"/>
      <c r="YC111" s="31"/>
      <c r="YD111" s="31"/>
      <c r="YE111" s="31"/>
      <c r="YF111" s="31"/>
      <c r="YG111" s="31"/>
      <c r="YH111" s="31"/>
      <c r="YI111" s="31"/>
      <c r="YJ111" s="31"/>
      <c r="YK111" s="31"/>
      <c r="YL111" s="31"/>
    </row>
    <row r="112" spans="1:662" s="5" customFormat="1" x14ac:dyDescent="0.25">
      <c r="A112" s="16"/>
      <c r="B112" s="16"/>
      <c r="C112" s="18">
        <v>4300</v>
      </c>
      <c r="D112" s="18" t="s">
        <v>10</v>
      </c>
      <c r="E112" s="3">
        <v>7160</v>
      </c>
      <c r="F112" s="3">
        <v>3022.88</v>
      </c>
      <c r="G112" s="15">
        <f t="shared" si="1"/>
        <v>42.21899441340782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  <c r="IX112" s="31"/>
      <c r="IY112" s="31"/>
      <c r="IZ112" s="31"/>
      <c r="JA112" s="31"/>
      <c r="JB112" s="31"/>
      <c r="JC112" s="31"/>
      <c r="JD112" s="31"/>
      <c r="JE112" s="31"/>
      <c r="JF112" s="31"/>
      <c r="JG112" s="31"/>
      <c r="JH112" s="31"/>
      <c r="JI112" s="31"/>
      <c r="JJ112" s="31"/>
      <c r="JK112" s="31"/>
      <c r="JL112" s="31"/>
      <c r="JM112" s="31"/>
      <c r="JN112" s="31"/>
      <c r="JO112" s="31"/>
      <c r="JP112" s="31"/>
      <c r="JQ112" s="31"/>
      <c r="JR112" s="31"/>
      <c r="JS112" s="31"/>
      <c r="JT112" s="31"/>
      <c r="JU112" s="31"/>
      <c r="JV112" s="31"/>
      <c r="JW112" s="31"/>
      <c r="JX112" s="31"/>
      <c r="JY112" s="31"/>
      <c r="JZ112" s="31"/>
      <c r="KA112" s="31"/>
      <c r="KB112" s="31"/>
      <c r="KC112" s="31"/>
      <c r="KD112" s="31"/>
      <c r="KE112" s="31"/>
      <c r="KF112" s="31"/>
      <c r="KG112" s="31"/>
      <c r="KH112" s="31"/>
      <c r="KI112" s="31"/>
      <c r="KJ112" s="31"/>
      <c r="KK112" s="31"/>
      <c r="KL112" s="31"/>
      <c r="KM112" s="31"/>
      <c r="KN112" s="31"/>
      <c r="KO112" s="31"/>
      <c r="KP112" s="31"/>
      <c r="KQ112" s="31"/>
      <c r="KR112" s="31"/>
      <c r="KS112" s="31"/>
      <c r="KT112" s="31"/>
      <c r="KU112" s="31"/>
      <c r="KV112" s="31"/>
      <c r="KW112" s="31"/>
      <c r="KX112" s="31"/>
      <c r="KY112" s="31"/>
      <c r="KZ112" s="31"/>
      <c r="LA112" s="31"/>
      <c r="LB112" s="31"/>
      <c r="LC112" s="31"/>
      <c r="LD112" s="31"/>
      <c r="LE112" s="31"/>
      <c r="LF112" s="31"/>
      <c r="LG112" s="31"/>
      <c r="LH112" s="31"/>
      <c r="LI112" s="31"/>
      <c r="LJ112" s="31"/>
      <c r="LK112" s="31"/>
      <c r="LL112" s="31"/>
      <c r="LM112" s="31"/>
      <c r="LN112" s="31"/>
      <c r="LO112" s="31"/>
      <c r="LP112" s="31"/>
      <c r="LQ112" s="31"/>
      <c r="LR112" s="31"/>
      <c r="LS112" s="31"/>
      <c r="LT112" s="31"/>
      <c r="LU112" s="31"/>
      <c r="LV112" s="31"/>
      <c r="LW112" s="31"/>
      <c r="LX112" s="31"/>
      <c r="LY112" s="31"/>
      <c r="LZ112" s="31"/>
      <c r="MA112" s="31"/>
      <c r="MB112" s="31"/>
      <c r="MC112" s="31"/>
      <c r="MD112" s="31"/>
      <c r="ME112" s="31"/>
      <c r="MF112" s="31"/>
      <c r="MG112" s="31"/>
      <c r="MH112" s="31"/>
      <c r="MI112" s="31"/>
      <c r="MJ112" s="31"/>
      <c r="MK112" s="31"/>
      <c r="ML112" s="31"/>
      <c r="MM112" s="31"/>
      <c r="MN112" s="31"/>
      <c r="MO112" s="31"/>
      <c r="MP112" s="31"/>
      <c r="MQ112" s="31"/>
      <c r="MR112" s="31"/>
      <c r="MS112" s="31"/>
      <c r="MT112" s="31"/>
      <c r="MU112" s="31"/>
      <c r="MV112" s="31"/>
      <c r="MW112" s="31"/>
      <c r="MX112" s="31"/>
      <c r="MY112" s="31"/>
      <c r="MZ112" s="31"/>
      <c r="NA112" s="31"/>
      <c r="NB112" s="31"/>
      <c r="NC112" s="31"/>
      <c r="ND112" s="31"/>
      <c r="NE112" s="31"/>
      <c r="NF112" s="31"/>
      <c r="NG112" s="31"/>
      <c r="NH112" s="31"/>
      <c r="NI112" s="31"/>
      <c r="NJ112" s="31"/>
      <c r="NK112" s="31"/>
      <c r="NL112" s="31"/>
      <c r="NM112" s="31"/>
      <c r="NN112" s="31"/>
      <c r="NO112" s="31"/>
      <c r="NP112" s="31"/>
      <c r="NQ112" s="31"/>
      <c r="NR112" s="31"/>
      <c r="NS112" s="31"/>
      <c r="NT112" s="31"/>
      <c r="NU112" s="31"/>
      <c r="NV112" s="31"/>
      <c r="NW112" s="31"/>
      <c r="NX112" s="31"/>
      <c r="NY112" s="31"/>
      <c r="NZ112" s="31"/>
      <c r="OA112" s="31"/>
      <c r="OB112" s="31"/>
      <c r="OC112" s="31"/>
      <c r="OD112" s="31"/>
      <c r="OE112" s="31"/>
      <c r="OF112" s="31"/>
      <c r="OG112" s="31"/>
      <c r="OH112" s="31"/>
      <c r="OI112" s="31"/>
      <c r="OJ112" s="31"/>
      <c r="OK112" s="31"/>
      <c r="OL112" s="31"/>
      <c r="OM112" s="31"/>
      <c r="ON112" s="31"/>
      <c r="OO112" s="31"/>
      <c r="OP112" s="31"/>
      <c r="OQ112" s="31"/>
      <c r="OR112" s="31"/>
      <c r="OS112" s="31"/>
      <c r="OT112" s="31"/>
      <c r="OU112" s="31"/>
      <c r="OV112" s="31"/>
      <c r="OW112" s="31"/>
      <c r="OX112" s="31"/>
      <c r="OY112" s="31"/>
      <c r="OZ112" s="31"/>
      <c r="PA112" s="31"/>
      <c r="PB112" s="31"/>
      <c r="PC112" s="31"/>
      <c r="PD112" s="31"/>
      <c r="PE112" s="31"/>
      <c r="PF112" s="31"/>
      <c r="PG112" s="31"/>
      <c r="PH112" s="31"/>
      <c r="PI112" s="31"/>
      <c r="PJ112" s="31"/>
      <c r="PK112" s="31"/>
      <c r="PL112" s="31"/>
      <c r="PM112" s="31"/>
      <c r="PN112" s="31"/>
      <c r="PO112" s="31"/>
      <c r="PP112" s="31"/>
      <c r="PQ112" s="31"/>
      <c r="PR112" s="31"/>
      <c r="PS112" s="31"/>
      <c r="PT112" s="31"/>
      <c r="PU112" s="31"/>
      <c r="PV112" s="31"/>
      <c r="PW112" s="31"/>
      <c r="PX112" s="31"/>
      <c r="PY112" s="31"/>
      <c r="PZ112" s="31"/>
      <c r="QA112" s="31"/>
      <c r="QB112" s="31"/>
      <c r="QC112" s="31"/>
      <c r="QD112" s="31"/>
      <c r="QE112" s="31"/>
      <c r="QF112" s="31"/>
      <c r="QG112" s="31"/>
      <c r="QH112" s="31"/>
      <c r="QI112" s="31"/>
      <c r="QJ112" s="31"/>
      <c r="QK112" s="31"/>
      <c r="QL112" s="31"/>
      <c r="QM112" s="31"/>
      <c r="QN112" s="31"/>
      <c r="QO112" s="31"/>
      <c r="QP112" s="31"/>
      <c r="QQ112" s="31"/>
      <c r="QR112" s="31"/>
      <c r="QS112" s="31"/>
      <c r="QT112" s="31"/>
      <c r="QU112" s="31"/>
      <c r="QV112" s="31"/>
      <c r="QW112" s="31"/>
      <c r="QX112" s="31"/>
      <c r="QY112" s="31"/>
      <c r="QZ112" s="31"/>
      <c r="RA112" s="31"/>
      <c r="RB112" s="31"/>
      <c r="RC112" s="31"/>
      <c r="RD112" s="31"/>
      <c r="RE112" s="31"/>
      <c r="RF112" s="31"/>
      <c r="RG112" s="31"/>
      <c r="RH112" s="31"/>
      <c r="RI112" s="31"/>
      <c r="RJ112" s="31"/>
      <c r="RK112" s="31"/>
      <c r="RL112" s="31"/>
      <c r="RM112" s="31"/>
      <c r="RN112" s="31"/>
      <c r="RO112" s="31"/>
      <c r="RP112" s="31"/>
      <c r="RQ112" s="31"/>
      <c r="RR112" s="31"/>
      <c r="RS112" s="31"/>
      <c r="RT112" s="31"/>
      <c r="RU112" s="31"/>
      <c r="RV112" s="31"/>
      <c r="RW112" s="31"/>
      <c r="RX112" s="31"/>
      <c r="RY112" s="31"/>
      <c r="RZ112" s="31"/>
      <c r="SA112" s="31"/>
      <c r="SB112" s="31"/>
      <c r="SC112" s="31"/>
      <c r="SD112" s="31"/>
      <c r="SE112" s="31"/>
      <c r="SF112" s="31"/>
      <c r="SG112" s="31"/>
      <c r="SH112" s="31"/>
      <c r="SI112" s="31"/>
      <c r="SJ112" s="31"/>
      <c r="SK112" s="31"/>
      <c r="SL112" s="31"/>
      <c r="SM112" s="31"/>
      <c r="SN112" s="31"/>
      <c r="SO112" s="31"/>
      <c r="SP112" s="31"/>
      <c r="SQ112" s="31"/>
      <c r="SR112" s="31"/>
      <c r="SS112" s="31"/>
      <c r="ST112" s="31"/>
      <c r="SU112" s="31"/>
      <c r="SV112" s="31"/>
      <c r="SW112" s="31"/>
      <c r="SX112" s="31"/>
      <c r="SY112" s="31"/>
      <c r="SZ112" s="31"/>
      <c r="TA112" s="31"/>
      <c r="TB112" s="31"/>
      <c r="TC112" s="31"/>
      <c r="TD112" s="31"/>
      <c r="TE112" s="31"/>
      <c r="TF112" s="31"/>
      <c r="TG112" s="31"/>
      <c r="TH112" s="31"/>
      <c r="TI112" s="31"/>
      <c r="TJ112" s="31"/>
      <c r="TK112" s="31"/>
      <c r="TL112" s="31"/>
      <c r="TM112" s="31"/>
      <c r="TN112" s="31"/>
      <c r="TO112" s="31"/>
      <c r="TP112" s="31"/>
      <c r="TQ112" s="31"/>
      <c r="TR112" s="31"/>
      <c r="TS112" s="31"/>
      <c r="TT112" s="31"/>
      <c r="TU112" s="31"/>
      <c r="TV112" s="31"/>
      <c r="TW112" s="31"/>
      <c r="TX112" s="31"/>
      <c r="TY112" s="31"/>
      <c r="TZ112" s="31"/>
      <c r="UA112" s="31"/>
      <c r="UB112" s="31"/>
      <c r="UC112" s="31"/>
      <c r="UD112" s="31"/>
      <c r="UE112" s="31"/>
      <c r="UF112" s="31"/>
      <c r="UG112" s="31"/>
      <c r="UH112" s="31"/>
      <c r="UI112" s="31"/>
      <c r="UJ112" s="31"/>
      <c r="UK112" s="31"/>
      <c r="UL112" s="31"/>
      <c r="UM112" s="31"/>
      <c r="UN112" s="31"/>
      <c r="UO112" s="31"/>
      <c r="UP112" s="31"/>
      <c r="UQ112" s="31"/>
      <c r="UR112" s="31"/>
      <c r="US112" s="31"/>
      <c r="UT112" s="31"/>
      <c r="UU112" s="31"/>
      <c r="UV112" s="31"/>
      <c r="UW112" s="31"/>
      <c r="UX112" s="31"/>
      <c r="UY112" s="31"/>
      <c r="UZ112" s="31"/>
      <c r="VA112" s="31"/>
      <c r="VB112" s="31"/>
      <c r="VC112" s="31"/>
      <c r="VD112" s="31"/>
      <c r="VE112" s="31"/>
      <c r="VF112" s="31"/>
      <c r="VG112" s="31"/>
      <c r="VH112" s="31"/>
      <c r="VI112" s="31"/>
      <c r="VJ112" s="31"/>
      <c r="VK112" s="31"/>
      <c r="VL112" s="31"/>
      <c r="VM112" s="31"/>
      <c r="VN112" s="31"/>
      <c r="VO112" s="31"/>
      <c r="VP112" s="31"/>
      <c r="VQ112" s="31"/>
      <c r="VR112" s="31"/>
      <c r="VS112" s="31"/>
      <c r="VT112" s="31"/>
      <c r="VU112" s="31"/>
      <c r="VV112" s="31"/>
      <c r="VW112" s="31"/>
      <c r="VX112" s="31"/>
      <c r="VY112" s="31"/>
      <c r="VZ112" s="31"/>
      <c r="WA112" s="31"/>
      <c r="WB112" s="31"/>
      <c r="WC112" s="31"/>
      <c r="WD112" s="31"/>
      <c r="WE112" s="31"/>
      <c r="WF112" s="31"/>
      <c r="WG112" s="31"/>
      <c r="WH112" s="31"/>
      <c r="WI112" s="31"/>
      <c r="WJ112" s="31"/>
      <c r="WK112" s="31"/>
      <c r="WL112" s="31"/>
      <c r="WM112" s="31"/>
      <c r="WN112" s="31"/>
      <c r="WO112" s="31"/>
      <c r="WP112" s="31"/>
      <c r="WQ112" s="31"/>
      <c r="WR112" s="31"/>
      <c r="WS112" s="31"/>
      <c r="WT112" s="31"/>
      <c r="WU112" s="31"/>
      <c r="WV112" s="31"/>
      <c r="WW112" s="31"/>
      <c r="WX112" s="31"/>
      <c r="WY112" s="31"/>
      <c r="WZ112" s="31"/>
      <c r="XA112" s="31"/>
      <c r="XB112" s="31"/>
      <c r="XC112" s="31"/>
      <c r="XD112" s="31"/>
      <c r="XE112" s="31"/>
      <c r="XF112" s="31"/>
      <c r="XG112" s="31"/>
      <c r="XH112" s="31"/>
      <c r="XI112" s="31"/>
      <c r="XJ112" s="31"/>
      <c r="XK112" s="31"/>
      <c r="XL112" s="31"/>
      <c r="XM112" s="31"/>
      <c r="XN112" s="31"/>
      <c r="XO112" s="31"/>
      <c r="XP112" s="31"/>
      <c r="XQ112" s="31"/>
      <c r="XR112" s="31"/>
      <c r="XS112" s="31"/>
      <c r="XT112" s="31"/>
      <c r="XU112" s="31"/>
      <c r="XV112" s="31"/>
      <c r="XW112" s="31"/>
      <c r="XX112" s="31"/>
      <c r="XY112" s="31"/>
      <c r="XZ112" s="31"/>
      <c r="YA112" s="31"/>
      <c r="YB112" s="31"/>
      <c r="YC112" s="31"/>
      <c r="YD112" s="31"/>
      <c r="YE112" s="31"/>
      <c r="YF112" s="31"/>
      <c r="YG112" s="31"/>
      <c r="YH112" s="31"/>
      <c r="YI112" s="31"/>
      <c r="YJ112" s="31"/>
      <c r="YK112" s="31"/>
      <c r="YL112" s="31"/>
    </row>
    <row r="113" spans="1:662" s="5" customFormat="1" x14ac:dyDescent="0.25">
      <c r="A113" s="16"/>
      <c r="B113" s="16"/>
      <c r="C113" s="18">
        <v>4430</v>
      </c>
      <c r="D113" s="18" t="s">
        <v>18</v>
      </c>
      <c r="E113" s="3">
        <v>6340</v>
      </c>
      <c r="F113" s="3">
        <v>5890</v>
      </c>
      <c r="G113" s="15">
        <f t="shared" si="1"/>
        <v>92.902208201892748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  <c r="IX113" s="31"/>
      <c r="IY113" s="31"/>
      <c r="IZ113" s="31"/>
      <c r="JA113" s="31"/>
      <c r="JB113" s="31"/>
      <c r="JC113" s="31"/>
      <c r="JD113" s="31"/>
      <c r="JE113" s="31"/>
      <c r="JF113" s="31"/>
      <c r="JG113" s="31"/>
      <c r="JH113" s="31"/>
      <c r="JI113" s="31"/>
      <c r="JJ113" s="31"/>
      <c r="JK113" s="31"/>
      <c r="JL113" s="31"/>
      <c r="JM113" s="31"/>
      <c r="JN113" s="31"/>
      <c r="JO113" s="31"/>
      <c r="JP113" s="31"/>
      <c r="JQ113" s="31"/>
      <c r="JR113" s="31"/>
      <c r="JS113" s="31"/>
      <c r="JT113" s="31"/>
      <c r="JU113" s="31"/>
      <c r="JV113" s="31"/>
      <c r="JW113" s="31"/>
      <c r="JX113" s="31"/>
      <c r="JY113" s="31"/>
      <c r="JZ113" s="31"/>
      <c r="KA113" s="31"/>
      <c r="KB113" s="31"/>
      <c r="KC113" s="31"/>
      <c r="KD113" s="31"/>
      <c r="KE113" s="31"/>
      <c r="KF113" s="31"/>
      <c r="KG113" s="31"/>
      <c r="KH113" s="31"/>
      <c r="KI113" s="31"/>
      <c r="KJ113" s="31"/>
      <c r="KK113" s="31"/>
      <c r="KL113" s="31"/>
      <c r="KM113" s="31"/>
      <c r="KN113" s="31"/>
      <c r="KO113" s="31"/>
      <c r="KP113" s="31"/>
      <c r="KQ113" s="31"/>
      <c r="KR113" s="31"/>
      <c r="KS113" s="31"/>
      <c r="KT113" s="31"/>
      <c r="KU113" s="31"/>
      <c r="KV113" s="31"/>
      <c r="KW113" s="31"/>
      <c r="KX113" s="31"/>
      <c r="KY113" s="31"/>
      <c r="KZ113" s="31"/>
      <c r="LA113" s="31"/>
      <c r="LB113" s="31"/>
      <c r="LC113" s="31"/>
      <c r="LD113" s="31"/>
      <c r="LE113" s="31"/>
      <c r="LF113" s="31"/>
      <c r="LG113" s="31"/>
      <c r="LH113" s="31"/>
      <c r="LI113" s="31"/>
      <c r="LJ113" s="31"/>
      <c r="LK113" s="31"/>
      <c r="LL113" s="31"/>
      <c r="LM113" s="31"/>
      <c r="LN113" s="31"/>
      <c r="LO113" s="31"/>
      <c r="LP113" s="31"/>
      <c r="LQ113" s="31"/>
      <c r="LR113" s="31"/>
      <c r="LS113" s="31"/>
      <c r="LT113" s="31"/>
      <c r="LU113" s="31"/>
      <c r="LV113" s="31"/>
      <c r="LW113" s="31"/>
      <c r="LX113" s="31"/>
      <c r="LY113" s="31"/>
      <c r="LZ113" s="31"/>
      <c r="MA113" s="31"/>
      <c r="MB113" s="31"/>
      <c r="MC113" s="31"/>
      <c r="MD113" s="31"/>
      <c r="ME113" s="31"/>
      <c r="MF113" s="31"/>
      <c r="MG113" s="31"/>
      <c r="MH113" s="31"/>
      <c r="MI113" s="31"/>
      <c r="MJ113" s="31"/>
      <c r="MK113" s="31"/>
      <c r="ML113" s="31"/>
      <c r="MM113" s="31"/>
      <c r="MN113" s="31"/>
      <c r="MO113" s="31"/>
      <c r="MP113" s="31"/>
      <c r="MQ113" s="31"/>
      <c r="MR113" s="31"/>
      <c r="MS113" s="31"/>
      <c r="MT113" s="31"/>
      <c r="MU113" s="31"/>
      <c r="MV113" s="31"/>
      <c r="MW113" s="31"/>
      <c r="MX113" s="31"/>
      <c r="MY113" s="31"/>
      <c r="MZ113" s="31"/>
      <c r="NA113" s="31"/>
      <c r="NB113" s="31"/>
      <c r="NC113" s="31"/>
      <c r="ND113" s="31"/>
      <c r="NE113" s="31"/>
      <c r="NF113" s="31"/>
      <c r="NG113" s="31"/>
      <c r="NH113" s="31"/>
      <c r="NI113" s="31"/>
      <c r="NJ113" s="31"/>
      <c r="NK113" s="31"/>
      <c r="NL113" s="31"/>
      <c r="NM113" s="31"/>
      <c r="NN113" s="31"/>
      <c r="NO113" s="31"/>
      <c r="NP113" s="31"/>
      <c r="NQ113" s="31"/>
      <c r="NR113" s="31"/>
      <c r="NS113" s="31"/>
      <c r="NT113" s="31"/>
      <c r="NU113" s="31"/>
      <c r="NV113" s="31"/>
      <c r="NW113" s="31"/>
      <c r="NX113" s="31"/>
      <c r="NY113" s="31"/>
      <c r="NZ113" s="31"/>
      <c r="OA113" s="31"/>
      <c r="OB113" s="31"/>
      <c r="OC113" s="31"/>
      <c r="OD113" s="31"/>
      <c r="OE113" s="31"/>
      <c r="OF113" s="31"/>
      <c r="OG113" s="31"/>
      <c r="OH113" s="31"/>
      <c r="OI113" s="31"/>
      <c r="OJ113" s="31"/>
      <c r="OK113" s="31"/>
      <c r="OL113" s="31"/>
      <c r="OM113" s="31"/>
      <c r="ON113" s="31"/>
      <c r="OO113" s="31"/>
      <c r="OP113" s="31"/>
      <c r="OQ113" s="31"/>
      <c r="OR113" s="31"/>
      <c r="OS113" s="31"/>
      <c r="OT113" s="31"/>
      <c r="OU113" s="31"/>
      <c r="OV113" s="31"/>
      <c r="OW113" s="31"/>
      <c r="OX113" s="31"/>
      <c r="OY113" s="31"/>
      <c r="OZ113" s="31"/>
      <c r="PA113" s="31"/>
      <c r="PB113" s="31"/>
      <c r="PC113" s="31"/>
      <c r="PD113" s="31"/>
      <c r="PE113" s="31"/>
      <c r="PF113" s="31"/>
      <c r="PG113" s="31"/>
      <c r="PH113" s="31"/>
      <c r="PI113" s="31"/>
      <c r="PJ113" s="31"/>
      <c r="PK113" s="31"/>
      <c r="PL113" s="31"/>
      <c r="PM113" s="31"/>
      <c r="PN113" s="31"/>
      <c r="PO113" s="31"/>
      <c r="PP113" s="31"/>
      <c r="PQ113" s="31"/>
      <c r="PR113" s="31"/>
      <c r="PS113" s="31"/>
      <c r="PT113" s="31"/>
      <c r="PU113" s="31"/>
      <c r="PV113" s="31"/>
      <c r="PW113" s="31"/>
      <c r="PX113" s="31"/>
      <c r="PY113" s="31"/>
      <c r="PZ113" s="31"/>
      <c r="QA113" s="31"/>
      <c r="QB113" s="31"/>
      <c r="QC113" s="31"/>
      <c r="QD113" s="31"/>
      <c r="QE113" s="31"/>
      <c r="QF113" s="31"/>
      <c r="QG113" s="31"/>
      <c r="QH113" s="31"/>
      <c r="QI113" s="31"/>
      <c r="QJ113" s="31"/>
      <c r="QK113" s="31"/>
      <c r="QL113" s="31"/>
      <c r="QM113" s="31"/>
      <c r="QN113" s="31"/>
      <c r="QO113" s="31"/>
      <c r="QP113" s="31"/>
      <c r="QQ113" s="31"/>
      <c r="QR113" s="31"/>
      <c r="QS113" s="31"/>
      <c r="QT113" s="31"/>
      <c r="QU113" s="31"/>
      <c r="QV113" s="31"/>
      <c r="QW113" s="31"/>
      <c r="QX113" s="31"/>
      <c r="QY113" s="31"/>
      <c r="QZ113" s="31"/>
      <c r="RA113" s="31"/>
      <c r="RB113" s="31"/>
      <c r="RC113" s="31"/>
      <c r="RD113" s="31"/>
      <c r="RE113" s="31"/>
      <c r="RF113" s="31"/>
      <c r="RG113" s="31"/>
      <c r="RH113" s="31"/>
      <c r="RI113" s="31"/>
      <c r="RJ113" s="31"/>
      <c r="RK113" s="31"/>
      <c r="RL113" s="31"/>
      <c r="RM113" s="31"/>
      <c r="RN113" s="31"/>
      <c r="RO113" s="31"/>
      <c r="RP113" s="31"/>
      <c r="RQ113" s="31"/>
      <c r="RR113" s="31"/>
      <c r="RS113" s="31"/>
      <c r="RT113" s="31"/>
      <c r="RU113" s="31"/>
      <c r="RV113" s="31"/>
      <c r="RW113" s="31"/>
      <c r="RX113" s="31"/>
      <c r="RY113" s="31"/>
      <c r="RZ113" s="31"/>
      <c r="SA113" s="31"/>
      <c r="SB113" s="31"/>
      <c r="SC113" s="31"/>
      <c r="SD113" s="31"/>
      <c r="SE113" s="31"/>
      <c r="SF113" s="31"/>
      <c r="SG113" s="31"/>
      <c r="SH113" s="31"/>
      <c r="SI113" s="31"/>
      <c r="SJ113" s="31"/>
      <c r="SK113" s="31"/>
      <c r="SL113" s="31"/>
      <c r="SM113" s="31"/>
      <c r="SN113" s="31"/>
      <c r="SO113" s="31"/>
      <c r="SP113" s="31"/>
      <c r="SQ113" s="31"/>
      <c r="SR113" s="31"/>
      <c r="SS113" s="31"/>
      <c r="ST113" s="31"/>
      <c r="SU113" s="31"/>
      <c r="SV113" s="31"/>
      <c r="SW113" s="31"/>
      <c r="SX113" s="31"/>
      <c r="SY113" s="31"/>
      <c r="SZ113" s="31"/>
      <c r="TA113" s="31"/>
      <c r="TB113" s="31"/>
      <c r="TC113" s="31"/>
      <c r="TD113" s="31"/>
      <c r="TE113" s="31"/>
      <c r="TF113" s="31"/>
      <c r="TG113" s="31"/>
      <c r="TH113" s="31"/>
      <c r="TI113" s="31"/>
      <c r="TJ113" s="31"/>
      <c r="TK113" s="31"/>
      <c r="TL113" s="31"/>
      <c r="TM113" s="31"/>
      <c r="TN113" s="31"/>
      <c r="TO113" s="31"/>
      <c r="TP113" s="31"/>
      <c r="TQ113" s="31"/>
      <c r="TR113" s="31"/>
      <c r="TS113" s="31"/>
      <c r="TT113" s="31"/>
      <c r="TU113" s="31"/>
      <c r="TV113" s="31"/>
      <c r="TW113" s="31"/>
      <c r="TX113" s="31"/>
      <c r="TY113" s="31"/>
      <c r="TZ113" s="31"/>
      <c r="UA113" s="31"/>
      <c r="UB113" s="31"/>
      <c r="UC113" s="31"/>
      <c r="UD113" s="31"/>
      <c r="UE113" s="31"/>
      <c r="UF113" s="31"/>
      <c r="UG113" s="31"/>
      <c r="UH113" s="31"/>
      <c r="UI113" s="31"/>
      <c r="UJ113" s="31"/>
      <c r="UK113" s="31"/>
      <c r="UL113" s="31"/>
      <c r="UM113" s="31"/>
      <c r="UN113" s="31"/>
      <c r="UO113" s="31"/>
      <c r="UP113" s="31"/>
      <c r="UQ113" s="31"/>
      <c r="UR113" s="31"/>
      <c r="US113" s="31"/>
      <c r="UT113" s="31"/>
      <c r="UU113" s="31"/>
      <c r="UV113" s="31"/>
      <c r="UW113" s="31"/>
      <c r="UX113" s="31"/>
      <c r="UY113" s="31"/>
      <c r="UZ113" s="31"/>
      <c r="VA113" s="31"/>
      <c r="VB113" s="31"/>
      <c r="VC113" s="31"/>
      <c r="VD113" s="31"/>
      <c r="VE113" s="31"/>
      <c r="VF113" s="31"/>
      <c r="VG113" s="31"/>
      <c r="VH113" s="31"/>
      <c r="VI113" s="31"/>
      <c r="VJ113" s="31"/>
      <c r="VK113" s="31"/>
      <c r="VL113" s="31"/>
      <c r="VM113" s="31"/>
      <c r="VN113" s="31"/>
      <c r="VO113" s="31"/>
      <c r="VP113" s="31"/>
      <c r="VQ113" s="31"/>
      <c r="VR113" s="31"/>
      <c r="VS113" s="31"/>
      <c r="VT113" s="31"/>
      <c r="VU113" s="31"/>
      <c r="VV113" s="31"/>
      <c r="VW113" s="31"/>
      <c r="VX113" s="31"/>
      <c r="VY113" s="31"/>
      <c r="VZ113" s="31"/>
      <c r="WA113" s="31"/>
      <c r="WB113" s="31"/>
      <c r="WC113" s="31"/>
      <c r="WD113" s="31"/>
      <c r="WE113" s="31"/>
      <c r="WF113" s="31"/>
      <c r="WG113" s="31"/>
      <c r="WH113" s="31"/>
      <c r="WI113" s="31"/>
      <c r="WJ113" s="31"/>
      <c r="WK113" s="31"/>
      <c r="WL113" s="31"/>
      <c r="WM113" s="31"/>
      <c r="WN113" s="31"/>
      <c r="WO113" s="31"/>
      <c r="WP113" s="31"/>
      <c r="WQ113" s="31"/>
      <c r="WR113" s="31"/>
      <c r="WS113" s="31"/>
      <c r="WT113" s="31"/>
      <c r="WU113" s="31"/>
      <c r="WV113" s="31"/>
      <c r="WW113" s="31"/>
      <c r="WX113" s="31"/>
      <c r="WY113" s="31"/>
      <c r="WZ113" s="31"/>
      <c r="XA113" s="31"/>
      <c r="XB113" s="31"/>
      <c r="XC113" s="31"/>
      <c r="XD113" s="31"/>
      <c r="XE113" s="31"/>
      <c r="XF113" s="31"/>
      <c r="XG113" s="31"/>
      <c r="XH113" s="31"/>
      <c r="XI113" s="31"/>
      <c r="XJ113" s="31"/>
      <c r="XK113" s="31"/>
      <c r="XL113" s="31"/>
      <c r="XM113" s="31"/>
      <c r="XN113" s="31"/>
      <c r="XO113" s="31"/>
      <c r="XP113" s="31"/>
      <c r="XQ113" s="31"/>
      <c r="XR113" s="31"/>
      <c r="XS113" s="31"/>
      <c r="XT113" s="31"/>
      <c r="XU113" s="31"/>
      <c r="XV113" s="31"/>
      <c r="XW113" s="31"/>
      <c r="XX113" s="31"/>
      <c r="XY113" s="31"/>
      <c r="XZ113" s="31"/>
      <c r="YA113" s="31"/>
      <c r="YB113" s="31"/>
      <c r="YC113" s="31"/>
      <c r="YD113" s="31"/>
      <c r="YE113" s="31"/>
      <c r="YF113" s="31"/>
      <c r="YG113" s="31"/>
      <c r="YH113" s="31"/>
      <c r="YI113" s="31"/>
      <c r="YJ113" s="31"/>
      <c r="YK113" s="31"/>
      <c r="YL113" s="31"/>
    </row>
    <row r="114" spans="1:662" x14ac:dyDescent="0.25">
      <c r="A114" s="16"/>
      <c r="B114" s="16">
        <v>75414</v>
      </c>
      <c r="C114" s="18"/>
      <c r="D114" s="18" t="s">
        <v>57</v>
      </c>
      <c r="E114" s="3">
        <f>SUM(E115:E121)</f>
        <v>65595</v>
      </c>
      <c r="F114" s="3">
        <f>SUM(F115:F121)</f>
        <v>64716.73</v>
      </c>
      <c r="G114" s="15">
        <f t="shared" si="1"/>
        <v>98.661071728028062</v>
      </c>
    </row>
    <row r="115" spans="1:662" s="4" customFormat="1" x14ac:dyDescent="0.25">
      <c r="A115" s="16"/>
      <c r="B115" s="16"/>
      <c r="C115" s="27">
        <v>4010</v>
      </c>
      <c r="D115" s="18" t="s">
        <v>14</v>
      </c>
      <c r="E115" s="3">
        <v>49920</v>
      </c>
      <c r="F115" s="3">
        <v>49457.43</v>
      </c>
      <c r="G115" s="15">
        <f t="shared" si="1"/>
        <v>99.073377403846152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  <c r="IX115" s="31"/>
      <c r="IY115" s="31"/>
      <c r="IZ115" s="31"/>
      <c r="JA115" s="31"/>
      <c r="JB115" s="31"/>
      <c r="JC115" s="31"/>
      <c r="JD115" s="31"/>
      <c r="JE115" s="31"/>
      <c r="JF115" s="31"/>
      <c r="JG115" s="31"/>
      <c r="JH115" s="31"/>
      <c r="JI115" s="31"/>
      <c r="JJ115" s="31"/>
      <c r="JK115" s="31"/>
      <c r="JL115" s="31"/>
      <c r="JM115" s="31"/>
      <c r="JN115" s="31"/>
      <c r="JO115" s="31"/>
      <c r="JP115" s="31"/>
      <c r="JQ115" s="31"/>
      <c r="JR115" s="31"/>
      <c r="JS115" s="31"/>
      <c r="JT115" s="31"/>
      <c r="JU115" s="31"/>
      <c r="JV115" s="31"/>
      <c r="JW115" s="31"/>
      <c r="JX115" s="31"/>
      <c r="JY115" s="31"/>
      <c r="JZ115" s="31"/>
      <c r="KA115" s="31"/>
      <c r="KB115" s="31"/>
      <c r="KC115" s="31"/>
      <c r="KD115" s="31"/>
      <c r="KE115" s="31"/>
      <c r="KF115" s="31"/>
      <c r="KG115" s="31"/>
      <c r="KH115" s="31"/>
      <c r="KI115" s="31"/>
      <c r="KJ115" s="31"/>
      <c r="KK115" s="31"/>
      <c r="KL115" s="31"/>
      <c r="KM115" s="31"/>
      <c r="KN115" s="31"/>
      <c r="KO115" s="31"/>
      <c r="KP115" s="31"/>
      <c r="KQ115" s="31"/>
      <c r="KR115" s="31"/>
      <c r="KS115" s="31"/>
      <c r="KT115" s="31"/>
      <c r="KU115" s="31"/>
      <c r="KV115" s="31"/>
      <c r="KW115" s="31"/>
      <c r="KX115" s="31"/>
      <c r="KY115" s="31"/>
      <c r="KZ115" s="31"/>
      <c r="LA115" s="31"/>
      <c r="LB115" s="31"/>
      <c r="LC115" s="31"/>
      <c r="LD115" s="31"/>
      <c r="LE115" s="31"/>
      <c r="LF115" s="31"/>
      <c r="LG115" s="31"/>
      <c r="LH115" s="31"/>
      <c r="LI115" s="31"/>
      <c r="LJ115" s="31"/>
      <c r="LK115" s="31"/>
      <c r="LL115" s="31"/>
      <c r="LM115" s="31"/>
      <c r="LN115" s="31"/>
      <c r="LO115" s="31"/>
      <c r="LP115" s="31"/>
      <c r="LQ115" s="31"/>
      <c r="LR115" s="31"/>
      <c r="LS115" s="31"/>
      <c r="LT115" s="31"/>
      <c r="LU115" s="31"/>
      <c r="LV115" s="31"/>
      <c r="LW115" s="31"/>
      <c r="LX115" s="31"/>
      <c r="LY115" s="31"/>
      <c r="LZ115" s="31"/>
      <c r="MA115" s="31"/>
      <c r="MB115" s="31"/>
      <c r="MC115" s="31"/>
      <c r="MD115" s="31"/>
      <c r="ME115" s="31"/>
      <c r="MF115" s="31"/>
      <c r="MG115" s="31"/>
      <c r="MH115" s="31"/>
      <c r="MI115" s="31"/>
      <c r="MJ115" s="31"/>
      <c r="MK115" s="31"/>
      <c r="ML115" s="31"/>
      <c r="MM115" s="31"/>
      <c r="MN115" s="31"/>
      <c r="MO115" s="31"/>
      <c r="MP115" s="31"/>
      <c r="MQ115" s="31"/>
      <c r="MR115" s="31"/>
      <c r="MS115" s="31"/>
      <c r="MT115" s="31"/>
      <c r="MU115" s="31"/>
      <c r="MV115" s="31"/>
      <c r="MW115" s="31"/>
      <c r="MX115" s="31"/>
      <c r="MY115" s="31"/>
      <c r="MZ115" s="31"/>
      <c r="NA115" s="31"/>
      <c r="NB115" s="31"/>
      <c r="NC115" s="31"/>
      <c r="ND115" s="31"/>
      <c r="NE115" s="31"/>
      <c r="NF115" s="31"/>
      <c r="NG115" s="31"/>
      <c r="NH115" s="31"/>
      <c r="NI115" s="31"/>
      <c r="NJ115" s="31"/>
      <c r="NK115" s="31"/>
      <c r="NL115" s="31"/>
      <c r="NM115" s="31"/>
      <c r="NN115" s="31"/>
      <c r="NO115" s="31"/>
      <c r="NP115" s="31"/>
      <c r="NQ115" s="31"/>
      <c r="NR115" s="31"/>
      <c r="NS115" s="31"/>
      <c r="NT115" s="31"/>
      <c r="NU115" s="31"/>
      <c r="NV115" s="31"/>
      <c r="NW115" s="31"/>
      <c r="NX115" s="31"/>
      <c r="NY115" s="31"/>
      <c r="NZ115" s="31"/>
      <c r="OA115" s="31"/>
      <c r="OB115" s="31"/>
      <c r="OC115" s="31"/>
      <c r="OD115" s="31"/>
      <c r="OE115" s="31"/>
      <c r="OF115" s="31"/>
      <c r="OG115" s="31"/>
      <c r="OH115" s="31"/>
      <c r="OI115" s="31"/>
      <c r="OJ115" s="31"/>
      <c r="OK115" s="31"/>
      <c r="OL115" s="31"/>
      <c r="OM115" s="31"/>
      <c r="ON115" s="31"/>
      <c r="OO115" s="31"/>
      <c r="OP115" s="31"/>
      <c r="OQ115" s="31"/>
      <c r="OR115" s="31"/>
      <c r="OS115" s="31"/>
      <c r="OT115" s="31"/>
      <c r="OU115" s="31"/>
      <c r="OV115" s="31"/>
      <c r="OW115" s="31"/>
      <c r="OX115" s="31"/>
      <c r="OY115" s="31"/>
      <c r="OZ115" s="31"/>
      <c r="PA115" s="31"/>
      <c r="PB115" s="31"/>
      <c r="PC115" s="31"/>
      <c r="PD115" s="31"/>
      <c r="PE115" s="31"/>
      <c r="PF115" s="31"/>
      <c r="PG115" s="31"/>
      <c r="PH115" s="31"/>
      <c r="PI115" s="31"/>
      <c r="PJ115" s="31"/>
      <c r="PK115" s="31"/>
      <c r="PL115" s="31"/>
      <c r="PM115" s="31"/>
      <c r="PN115" s="31"/>
      <c r="PO115" s="31"/>
      <c r="PP115" s="31"/>
      <c r="PQ115" s="31"/>
      <c r="PR115" s="31"/>
      <c r="PS115" s="31"/>
      <c r="PT115" s="31"/>
      <c r="PU115" s="31"/>
      <c r="PV115" s="31"/>
      <c r="PW115" s="31"/>
      <c r="PX115" s="31"/>
      <c r="PY115" s="31"/>
      <c r="PZ115" s="31"/>
      <c r="QA115" s="31"/>
      <c r="QB115" s="31"/>
      <c r="QC115" s="31"/>
      <c r="QD115" s="31"/>
      <c r="QE115" s="31"/>
      <c r="QF115" s="31"/>
      <c r="QG115" s="31"/>
      <c r="QH115" s="31"/>
      <c r="QI115" s="31"/>
      <c r="QJ115" s="31"/>
      <c r="QK115" s="31"/>
      <c r="QL115" s="31"/>
      <c r="QM115" s="31"/>
      <c r="QN115" s="31"/>
      <c r="QO115" s="31"/>
      <c r="QP115" s="31"/>
      <c r="QQ115" s="31"/>
      <c r="QR115" s="31"/>
      <c r="QS115" s="31"/>
      <c r="QT115" s="31"/>
      <c r="QU115" s="31"/>
      <c r="QV115" s="31"/>
      <c r="QW115" s="31"/>
      <c r="QX115" s="31"/>
      <c r="QY115" s="31"/>
      <c r="QZ115" s="31"/>
      <c r="RA115" s="31"/>
      <c r="RB115" s="31"/>
      <c r="RC115" s="31"/>
      <c r="RD115" s="31"/>
      <c r="RE115" s="31"/>
      <c r="RF115" s="31"/>
      <c r="RG115" s="31"/>
      <c r="RH115" s="31"/>
      <c r="RI115" s="31"/>
      <c r="RJ115" s="31"/>
      <c r="RK115" s="31"/>
      <c r="RL115" s="31"/>
      <c r="RM115" s="31"/>
      <c r="RN115" s="31"/>
      <c r="RO115" s="31"/>
      <c r="RP115" s="31"/>
      <c r="RQ115" s="31"/>
      <c r="RR115" s="31"/>
      <c r="RS115" s="31"/>
      <c r="RT115" s="31"/>
      <c r="RU115" s="31"/>
      <c r="RV115" s="31"/>
      <c r="RW115" s="31"/>
      <c r="RX115" s="31"/>
      <c r="RY115" s="31"/>
      <c r="RZ115" s="31"/>
      <c r="SA115" s="31"/>
      <c r="SB115" s="31"/>
      <c r="SC115" s="31"/>
      <c r="SD115" s="31"/>
      <c r="SE115" s="31"/>
      <c r="SF115" s="31"/>
      <c r="SG115" s="31"/>
      <c r="SH115" s="31"/>
      <c r="SI115" s="31"/>
      <c r="SJ115" s="31"/>
      <c r="SK115" s="31"/>
      <c r="SL115" s="31"/>
      <c r="SM115" s="31"/>
      <c r="SN115" s="31"/>
      <c r="SO115" s="31"/>
      <c r="SP115" s="31"/>
      <c r="SQ115" s="31"/>
      <c r="SR115" s="31"/>
      <c r="SS115" s="31"/>
      <c r="ST115" s="31"/>
      <c r="SU115" s="31"/>
      <c r="SV115" s="31"/>
      <c r="SW115" s="31"/>
      <c r="SX115" s="31"/>
      <c r="SY115" s="31"/>
      <c r="SZ115" s="31"/>
      <c r="TA115" s="31"/>
      <c r="TB115" s="31"/>
      <c r="TC115" s="31"/>
      <c r="TD115" s="31"/>
      <c r="TE115" s="31"/>
      <c r="TF115" s="31"/>
      <c r="TG115" s="31"/>
      <c r="TH115" s="31"/>
      <c r="TI115" s="31"/>
      <c r="TJ115" s="31"/>
      <c r="TK115" s="31"/>
      <c r="TL115" s="31"/>
      <c r="TM115" s="31"/>
      <c r="TN115" s="31"/>
      <c r="TO115" s="31"/>
      <c r="TP115" s="31"/>
      <c r="TQ115" s="31"/>
      <c r="TR115" s="31"/>
      <c r="TS115" s="31"/>
      <c r="TT115" s="31"/>
      <c r="TU115" s="31"/>
      <c r="TV115" s="31"/>
      <c r="TW115" s="31"/>
      <c r="TX115" s="31"/>
      <c r="TY115" s="31"/>
      <c r="TZ115" s="31"/>
      <c r="UA115" s="31"/>
      <c r="UB115" s="31"/>
      <c r="UC115" s="31"/>
      <c r="UD115" s="31"/>
      <c r="UE115" s="31"/>
      <c r="UF115" s="31"/>
      <c r="UG115" s="31"/>
      <c r="UH115" s="31"/>
      <c r="UI115" s="31"/>
      <c r="UJ115" s="31"/>
      <c r="UK115" s="31"/>
      <c r="UL115" s="31"/>
      <c r="UM115" s="31"/>
      <c r="UN115" s="31"/>
      <c r="UO115" s="31"/>
      <c r="UP115" s="31"/>
      <c r="UQ115" s="31"/>
      <c r="UR115" s="31"/>
      <c r="US115" s="31"/>
      <c r="UT115" s="31"/>
      <c r="UU115" s="31"/>
      <c r="UV115" s="31"/>
      <c r="UW115" s="31"/>
      <c r="UX115" s="31"/>
      <c r="UY115" s="31"/>
      <c r="UZ115" s="31"/>
      <c r="VA115" s="31"/>
      <c r="VB115" s="31"/>
      <c r="VC115" s="31"/>
      <c r="VD115" s="31"/>
      <c r="VE115" s="31"/>
      <c r="VF115" s="31"/>
      <c r="VG115" s="31"/>
      <c r="VH115" s="31"/>
      <c r="VI115" s="31"/>
      <c r="VJ115" s="31"/>
      <c r="VK115" s="31"/>
      <c r="VL115" s="31"/>
      <c r="VM115" s="31"/>
      <c r="VN115" s="31"/>
      <c r="VO115" s="31"/>
      <c r="VP115" s="31"/>
      <c r="VQ115" s="31"/>
      <c r="VR115" s="31"/>
      <c r="VS115" s="31"/>
      <c r="VT115" s="31"/>
      <c r="VU115" s="31"/>
      <c r="VV115" s="31"/>
      <c r="VW115" s="31"/>
      <c r="VX115" s="31"/>
      <c r="VY115" s="31"/>
      <c r="VZ115" s="31"/>
      <c r="WA115" s="31"/>
      <c r="WB115" s="31"/>
      <c r="WC115" s="31"/>
      <c r="WD115" s="31"/>
      <c r="WE115" s="31"/>
      <c r="WF115" s="31"/>
      <c r="WG115" s="31"/>
      <c r="WH115" s="31"/>
      <c r="WI115" s="31"/>
      <c r="WJ115" s="31"/>
      <c r="WK115" s="31"/>
      <c r="WL115" s="31"/>
      <c r="WM115" s="31"/>
      <c r="WN115" s="31"/>
      <c r="WO115" s="31"/>
      <c r="WP115" s="31"/>
      <c r="WQ115" s="31"/>
      <c r="WR115" s="31"/>
      <c r="WS115" s="31"/>
      <c r="WT115" s="31"/>
      <c r="WU115" s="31"/>
      <c r="WV115" s="31"/>
      <c r="WW115" s="31"/>
      <c r="WX115" s="31"/>
      <c r="WY115" s="31"/>
      <c r="WZ115" s="31"/>
      <c r="XA115" s="31"/>
      <c r="XB115" s="31"/>
      <c r="XC115" s="31"/>
      <c r="XD115" s="31"/>
      <c r="XE115" s="31"/>
      <c r="XF115" s="31"/>
      <c r="XG115" s="31"/>
      <c r="XH115" s="31"/>
      <c r="XI115" s="31"/>
      <c r="XJ115" s="31"/>
      <c r="XK115" s="31"/>
      <c r="XL115" s="31"/>
      <c r="XM115" s="31"/>
      <c r="XN115" s="31"/>
      <c r="XO115" s="31"/>
      <c r="XP115" s="31"/>
      <c r="XQ115" s="31"/>
      <c r="XR115" s="31"/>
      <c r="XS115" s="31"/>
      <c r="XT115" s="31"/>
      <c r="XU115" s="31"/>
      <c r="XV115" s="31"/>
      <c r="XW115" s="31"/>
      <c r="XX115" s="31"/>
      <c r="XY115" s="31"/>
      <c r="XZ115" s="31"/>
      <c r="YA115" s="31"/>
      <c r="YB115" s="31"/>
      <c r="YC115" s="31"/>
      <c r="YD115" s="31"/>
      <c r="YE115" s="31"/>
      <c r="YF115" s="31"/>
      <c r="YG115" s="31"/>
      <c r="YH115" s="31"/>
      <c r="YI115" s="31"/>
      <c r="YJ115" s="31"/>
      <c r="YK115" s="31"/>
      <c r="YL115" s="31"/>
    </row>
    <row r="116" spans="1:662" s="4" customFormat="1" x14ac:dyDescent="0.25">
      <c r="A116" s="16"/>
      <c r="B116" s="16"/>
      <c r="C116" s="27">
        <v>4040</v>
      </c>
      <c r="D116" s="18" t="s">
        <v>34</v>
      </c>
      <c r="E116" s="3">
        <v>3483</v>
      </c>
      <c r="F116" s="3">
        <v>3482.58</v>
      </c>
      <c r="G116" s="15">
        <f t="shared" si="1"/>
        <v>99.987941429801893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  <c r="IX116" s="31"/>
      <c r="IY116" s="31"/>
      <c r="IZ116" s="31"/>
      <c r="JA116" s="31"/>
      <c r="JB116" s="31"/>
      <c r="JC116" s="31"/>
      <c r="JD116" s="31"/>
      <c r="JE116" s="31"/>
      <c r="JF116" s="31"/>
      <c r="JG116" s="31"/>
      <c r="JH116" s="31"/>
      <c r="JI116" s="31"/>
      <c r="JJ116" s="31"/>
      <c r="JK116" s="31"/>
      <c r="JL116" s="31"/>
      <c r="JM116" s="31"/>
      <c r="JN116" s="31"/>
      <c r="JO116" s="31"/>
      <c r="JP116" s="31"/>
      <c r="JQ116" s="31"/>
      <c r="JR116" s="31"/>
      <c r="JS116" s="31"/>
      <c r="JT116" s="31"/>
      <c r="JU116" s="31"/>
      <c r="JV116" s="31"/>
      <c r="JW116" s="31"/>
      <c r="JX116" s="31"/>
      <c r="JY116" s="31"/>
      <c r="JZ116" s="31"/>
      <c r="KA116" s="31"/>
      <c r="KB116" s="31"/>
      <c r="KC116" s="31"/>
      <c r="KD116" s="31"/>
      <c r="KE116" s="31"/>
      <c r="KF116" s="31"/>
      <c r="KG116" s="31"/>
      <c r="KH116" s="31"/>
      <c r="KI116" s="31"/>
      <c r="KJ116" s="31"/>
      <c r="KK116" s="31"/>
      <c r="KL116" s="31"/>
      <c r="KM116" s="31"/>
      <c r="KN116" s="31"/>
      <c r="KO116" s="31"/>
      <c r="KP116" s="31"/>
      <c r="KQ116" s="31"/>
      <c r="KR116" s="31"/>
      <c r="KS116" s="31"/>
      <c r="KT116" s="31"/>
      <c r="KU116" s="31"/>
      <c r="KV116" s="31"/>
      <c r="KW116" s="31"/>
      <c r="KX116" s="31"/>
      <c r="KY116" s="31"/>
      <c r="KZ116" s="31"/>
      <c r="LA116" s="31"/>
      <c r="LB116" s="31"/>
      <c r="LC116" s="31"/>
      <c r="LD116" s="31"/>
      <c r="LE116" s="31"/>
      <c r="LF116" s="31"/>
      <c r="LG116" s="31"/>
      <c r="LH116" s="31"/>
      <c r="LI116" s="31"/>
      <c r="LJ116" s="31"/>
      <c r="LK116" s="31"/>
      <c r="LL116" s="31"/>
      <c r="LM116" s="31"/>
      <c r="LN116" s="31"/>
      <c r="LO116" s="31"/>
      <c r="LP116" s="31"/>
      <c r="LQ116" s="31"/>
      <c r="LR116" s="31"/>
      <c r="LS116" s="31"/>
      <c r="LT116" s="31"/>
      <c r="LU116" s="31"/>
      <c r="LV116" s="31"/>
      <c r="LW116" s="31"/>
      <c r="LX116" s="31"/>
      <c r="LY116" s="31"/>
      <c r="LZ116" s="31"/>
      <c r="MA116" s="31"/>
      <c r="MB116" s="31"/>
      <c r="MC116" s="31"/>
      <c r="MD116" s="31"/>
      <c r="ME116" s="31"/>
      <c r="MF116" s="31"/>
      <c r="MG116" s="31"/>
      <c r="MH116" s="31"/>
      <c r="MI116" s="31"/>
      <c r="MJ116" s="31"/>
      <c r="MK116" s="31"/>
      <c r="ML116" s="31"/>
      <c r="MM116" s="31"/>
      <c r="MN116" s="31"/>
      <c r="MO116" s="31"/>
      <c r="MP116" s="31"/>
      <c r="MQ116" s="31"/>
      <c r="MR116" s="31"/>
      <c r="MS116" s="31"/>
      <c r="MT116" s="31"/>
      <c r="MU116" s="31"/>
      <c r="MV116" s="31"/>
      <c r="MW116" s="31"/>
      <c r="MX116" s="31"/>
      <c r="MY116" s="31"/>
      <c r="MZ116" s="31"/>
      <c r="NA116" s="31"/>
      <c r="NB116" s="31"/>
      <c r="NC116" s="31"/>
      <c r="ND116" s="31"/>
      <c r="NE116" s="31"/>
      <c r="NF116" s="31"/>
      <c r="NG116" s="31"/>
      <c r="NH116" s="31"/>
      <c r="NI116" s="31"/>
      <c r="NJ116" s="31"/>
      <c r="NK116" s="31"/>
      <c r="NL116" s="31"/>
      <c r="NM116" s="31"/>
      <c r="NN116" s="31"/>
      <c r="NO116" s="31"/>
      <c r="NP116" s="31"/>
      <c r="NQ116" s="31"/>
      <c r="NR116" s="31"/>
      <c r="NS116" s="31"/>
      <c r="NT116" s="31"/>
      <c r="NU116" s="31"/>
      <c r="NV116" s="31"/>
      <c r="NW116" s="31"/>
      <c r="NX116" s="31"/>
      <c r="NY116" s="31"/>
      <c r="NZ116" s="31"/>
      <c r="OA116" s="31"/>
      <c r="OB116" s="31"/>
      <c r="OC116" s="31"/>
      <c r="OD116" s="31"/>
      <c r="OE116" s="31"/>
      <c r="OF116" s="31"/>
      <c r="OG116" s="31"/>
      <c r="OH116" s="31"/>
      <c r="OI116" s="31"/>
      <c r="OJ116" s="31"/>
      <c r="OK116" s="31"/>
      <c r="OL116" s="31"/>
      <c r="OM116" s="31"/>
      <c r="ON116" s="31"/>
      <c r="OO116" s="31"/>
      <c r="OP116" s="31"/>
      <c r="OQ116" s="31"/>
      <c r="OR116" s="31"/>
      <c r="OS116" s="31"/>
      <c r="OT116" s="31"/>
      <c r="OU116" s="31"/>
      <c r="OV116" s="31"/>
      <c r="OW116" s="31"/>
      <c r="OX116" s="31"/>
      <c r="OY116" s="31"/>
      <c r="OZ116" s="31"/>
      <c r="PA116" s="31"/>
      <c r="PB116" s="31"/>
      <c r="PC116" s="31"/>
      <c r="PD116" s="31"/>
      <c r="PE116" s="31"/>
      <c r="PF116" s="31"/>
      <c r="PG116" s="31"/>
      <c r="PH116" s="31"/>
      <c r="PI116" s="31"/>
      <c r="PJ116" s="31"/>
      <c r="PK116" s="31"/>
      <c r="PL116" s="31"/>
      <c r="PM116" s="31"/>
      <c r="PN116" s="31"/>
      <c r="PO116" s="31"/>
      <c r="PP116" s="31"/>
      <c r="PQ116" s="31"/>
      <c r="PR116" s="31"/>
      <c r="PS116" s="31"/>
      <c r="PT116" s="31"/>
      <c r="PU116" s="31"/>
      <c r="PV116" s="31"/>
      <c r="PW116" s="31"/>
      <c r="PX116" s="31"/>
      <c r="PY116" s="31"/>
      <c r="PZ116" s="31"/>
      <c r="QA116" s="31"/>
      <c r="QB116" s="31"/>
      <c r="QC116" s="31"/>
      <c r="QD116" s="31"/>
      <c r="QE116" s="31"/>
      <c r="QF116" s="31"/>
      <c r="QG116" s="31"/>
      <c r="QH116" s="31"/>
      <c r="QI116" s="31"/>
      <c r="QJ116" s="31"/>
      <c r="QK116" s="31"/>
      <c r="QL116" s="31"/>
      <c r="QM116" s="31"/>
      <c r="QN116" s="31"/>
      <c r="QO116" s="31"/>
      <c r="QP116" s="31"/>
      <c r="QQ116" s="31"/>
      <c r="QR116" s="31"/>
      <c r="QS116" s="31"/>
      <c r="QT116" s="31"/>
      <c r="QU116" s="31"/>
      <c r="QV116" s="31"/>
      <c r="QW116" s="31"/>
      <c r="QX116" s="31"/>
      <c r="QY116" s="31"/>
      <c r="QZ116" s="31"/>
      <c r="RA116" s="31"/>
      <c r="RB116" s="31"/>
      <c r="RC116" s="31"/>
      <c r="RD116" s="31"/>
      <c r="RE116" s="31"/>
      <c r="RF116" s="31"/>
      <c r="RG116" s="31"/>
      <c r="RH116" s="31"/>
      <c r="RI116" s="31"/>
      <c r="RJ116" s="31"/>
      <c r="RK116" s="31"/>
      <c r="RL116" s="31"/>
      <c r="RM116" s="31"/>
      <c r="RN116" s="31"/>
      <c r="RO116" s="31"/>
      <c r="RP116" s="31"/>
      <c r="RQ116" s="31"/>
      <c r="RR116" s="31"/>
      <c r="RS116" s="31"/>
      <c r="RT116" s="31"/>
      <c r="RU116" s="31"/>
      <c r="RV116" s="31"/>
      <c r="RW116" s="31"/>
      <c r="RX116" s="31"/>
      <c r="RY116" s="31"/>
      <c r="RZ116" s="31"/>
      <c r="SA116" s="31"/>
      <c r="SB116" s="31"/>
      <c r="SC116" s="31"/>
      <c r="SD116" s="31"/>
      <c r="SE116" s="31"/>
      <c r="SF116" s="31"/>
      <c r="SG116" s="31"/>
      <c r="SH116" s="31"/>
      <c r="SI116" s="31"/>
      <c r="SJ116" s="31"/>
      <c r="SK116" s="31"/>
      <c r="SL116" s="31"/>
      <c r="SM116" s="31"/>
      <c r="SN116" s="31"/>
      <c r="SO116" s="31"/>
      <c r="SP116" s="31"/>
      <c r="SQ116" s="31"/>
      <c r="SR116" s="31"/>
      <c r="SS116" s="31"/>
      <c r="ST116" s="31"/>
      <c r="SU116" s="31"/>
      <c r="SV116" s="31"/>
      <c r="SW116" s="31"/>
      <c r="SX116" s="31"/>
      <c r="SY116" s="31"/>
      <c r="SZ116" s="31"/>
      <c r="TA116" s="31"/>
      <c r="TB116" s="31"/>
      <c r="TC116" s="31"/>
      <c r="TD116" s="31"/>
      <c r="TE116" s="31"/>
      <c r="TF116" s="31"/>
      <c r="TG116" s="31"/>
      <c r="TH116" s="31"/>
      <c r="TI116" s="31"/>
      <c r="TJ116" s="31"/>
      <c r="TK116" s="31"/>
      <c r="TL116" s="31"/>
      <c r="TM116" s="31"/>
      <c r="TN116" s="31"/>
      <c r="TO116" s="31"/>
      <c r="TP116" s="31"/>
      <c r="TQ116" s="31"/>
      <c r="TR116" s="31"/>
      <c r="TS116" s="31"/>
      <c r="TT116" s="31"/>
      <c r="TU116" s="31"/>
      <c r="TV116" s="31"/>
      <c r="TW116" s="31"/>
      <c r="TX116" s="31"/>
      <c r="TY116" s="31"/>
      <c r="TZ116" s="31"/>
      <c r="UA116" s="31"/>
      <c r="UB116" s="31"/>
      <c r="UC116" s="31"/>
      <c r="UD116" s="31"/>
      <c r="UE116" s="31"/>
      <c r="UF116" s="31"/>
      <c r="UG116" s="31"/>
      <c r="UH116" s="31"/>
      <c r="UI116" s="31"/>
      <c r="UJ116" s="31"/>
      <c r="UK116" s="31"/>
      <c r="UL116" s="31"/>
      <c r="UM116" s="31"/>
      <c r="UN116" s="31"/>
      <c r="UO116" s="31"/>
      <c r="UP116" s="31"/>
      <c r="UQ116" s="31"/>
      <c r="UR116" s="31"/>
      <c r="US116" s="31"/>
      <c r="UT116" s="31"/>
      <c r="UU116" s="31"/>
      <c r="UV116" s="31"/>
      <c r="UW116" s="31"/>
      <c r="UX116" s="31"/>
      <c r="UY116" s="31"/>
      <c r="UZ116" s="31"/>
      <c r="VA116" s="31"/>
      <c r="VB116" s="31"/>
      <c r="VC116" s="31"/>
      <c r="VD116" s="31"/>
      <c r="VE116" s="31"/>
      <c r="VF116" s="31"/>
      <c r="VG116" s="31"/>
      <c r="VH116" s="31"/>
      <c r="VI116" s="31"/>
      <c r="VJ116" s="31"/>
      <c r="VK116" s="31"/>
      <c r="VL116" s="31"/>
      <c r="VM116" s="31"/>
      <c r="VN116" s="31"/>
      <c r="VO116" s="31"/>
      <c r="VP116" s="31"/>
      <c r="VQ116" s="31"/>
      <c r="VR116" s="31"/>
      <c r="VS116" s="31"/>
      <c r="VT116" s="31"/>
      <c r="VU116" s="31"/>
      <c r="VV116" s="31"/>
      <c r="VW116" s="31"/>
      <c r="VX116" s="31"/>
      <c r="VY116" s="31"/>
      <c r="VZ116" s="31"/>
      <c r="WA116" s="31"/>
      <c r="WB116" s="31"/>
      <c r="WC116" s="31"/>
      <c r="WD116" s="31"/>
      <c r="WE116" s="31"/>
      <c r="WF116" s="31"/>
      <c r="WG116" s="31"/>
      <c r="WH116" s="31"/>
      <c r="WI116" s="31"/>
      <c r="WJ116" s="31"/>
      <c r="WK116" s="31"/>
      <c r="WL116" s="31"/>
      <c r="WM116" s="31"/>
      <c r="WN116" s="31"/>
      <c r="WO116" s="31"/>
      <c r="WP116" s="31"/>
      <c r="WQ116" s="31"/>
      <c r="WR116" s="31"/>
      <c r="WS116" s="31"/>
      <c r="WT116" s="31"/>
      <c r="WU116" s="31"/>
      <c r="WV116" s="31"/>
      <c r="WW116" s="31"/>
      <c r="WX116" s="31"/>
      <c r="WY116" s="31"/>
      <c r="WZ116" s="31"/>
      <c r="XA116" s="31"/>
      <c r="XB116" s="31"/>
      <c r="XC116" s="31"/>
      <c r="XD116" s="31"/>
      <c r="XE116" s="31"/>
      <c r="XF116" s="31"/>
      <c r="XG116" s="31"/>
      <c r="XH116" s="31"/>
      <c r="XI116" s="31"/>
      <c r="XJ116" s="31"/>
      <c r="XK116" s="31"/>
      <c r="XL116" s="31"/>
      <c r="XM116" s="31"/>
      <c r="XN116" s="31"/>
      <c r="XO116" s="31"/>
      <c r="XP116" s="31"/>
      <c r="XQ116" s="31"/>
      <c r="XR116" s="31"/>
      <c r="XS116" s="31"/>
      <c r="XT116" s="31"/>
      <c r="XU116" s="31"/>
      <c r="XV116" s="31"/>
      <c r="XW116" s="31"/>
      <c r="XX116" s="31"/>
      <c r="XY116" s="31"/>
      <c r="XZ116" s="31"/>
      <c r="YA116" s="31"/>
      <c r="YB116" s="31"/>
      <c r="YC116" s="31"/>
      <c r="YD116" s="31"/>
      <c r="YE116" s="31"/>
      <c r="YF116" s="31"/>
      <c r="YG116" s="31"/>
      <c r="YH116" s="31"/>
      <c r="YI116" s="31"/>
      <c r="YJ116" s="31"/>
      <c r="YK116" s="31"/>
      <c r="YL116" s="31"/>
    </row>
    <row r="117" spans="1:662" s="4" customFormat="1" x14ac:dyDescent="0.25">
      <c r="A117" s="16"/>
      <c r="B117" s="16"/>
      <c r="C117" s="27">
        <v>4110</v>
      </c>
      <c r="D117" s="18" t="s">
        <v>15</v>
      </c>
      <c r="E117" s="3">
        <v>9132</v>
      </c>
      <c r="F117" s="3">
        <v>8947.75</v>
      </c>
      <c r="G117" s="15">
        <f t="shared" si="1"/>
        <v>97.982369689005694</v>
      </c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  <c r="IX117" s="31"/>
      <c r="IY117" s="31"/>
      <c r="IZ117" s="31"/>
      <c r="JA117" s="31"/>
      <c r="JB117" s="31"/>
      <c r="JC117" s="31"/>
      <c r="JD117" s="31"/>
      <c r="JE117" s="31"/>
      <c r="JF117" s="31"/>
      <c r="JG117" s="31"/>
      <c r="JH117" s="31"/>
      <c r="JI117" s="31"/>
      <c r="JJ117" s="31"/>
      <c r="JK117" s="31"/>
      <c r="JL117" s="31"/>
      <c r="JM117" s="31"/>
      <c r="JN117" s="31"/>
      <c r="JO117" s="31"/>
      <c r="JP117" s="31"/>
      <c r="JQ117" s="31"/>
      <c r="JR117" s="31"/>
      <c r="JS117" s="31"/>
      <c r="JT117" s="31"/>
      <c r="JU117" s="31"/>
      <c r="JV117" s="31"/>
      <c r="JW117" s="31"/>
      <c r="JX117" s="31"/>
      <c r="JY117" s="31"/>
      <c r="JZ117" s="31"/>
      <c r="KA117" s="31"/>
      <c r="KB117" s="31"/>
      <c r="KC117" s="31"/>
      <c r="KD117" s="31"/>
      <c r="KE117" s="31"/>
      <c r="KF117" s="31"/>
      <c r="KG117" s="31"/>
      <c r="KH117" s="31"/>
      <c r="KI117" s="31"/>
      <c r="KJ117" s="31"/>
      <c r="KK117" s="31"/>
      <c r="KL117" s="31"/>
      <c r="KM117" s="31"/>
      <c r="KN117" s="31"/>
      <c r="KO117" s="31"/>
      <c r="KP117" s="31"/>
      <c r="KQ117" s="31"/>
      <c r="KR117" s="31"/>
      <c r="KS117" s="31"/>
      <c r="KT117" s="31"/>
      <c r="KU117" s="31"/>
      <c r="KV117" s="31"/>
      <c r="KW117" s="31"/>
      <c r="KX117" s="31"/>
      <c r="KY117" s="31"/>
      <c r="KZ117" s="31"/>
      <c r="LA117" s="31"/>
      <c r="LB117" s="31"/>
      <c r="LC117" s="31"/>
      <c r="LD117" s="31"/>
      <c r="LE117" s="31"/>
      <c r="LF117" s="31"/>
      <c r="LG117" s="31"/>
      <c r="LH117" s="31"/>
      <c r="LI117" s="31"/>
      <c r="LJ117" s="31"/>
      <c r="LK117" s="31"/>
      <c r="LL117" s="31"/>
      <c r="LM117" s="31"/>
      <c r="LN117" s="31"/>
      <c r="LO117" s="31"/>
      <c r="LP117" s="31"/>
      <c r="LQ117" s="31"/>
      <c r="LR117" s="31"/>
      <c r="LS117" s="31"/>
      <c r="LT117" s="31"/>
      <c r="LU117" s="31"/>
      <c r="LV117" s="31"/>
      <c r="LW117" s="31"/>
      <c r="LX117" s="31"/>
      <c r="LY117" s="31"/>
      <c r="LZ117" s="31"/>
      <c r="MA117" s="31"/>
      <c r="MB117" s="31"/>
      <c r="MC117" s="31"/>
      <c r="MD117" s="31"/>
      <c r="ME117" s="31"/>
      <c r="MF117" s="31"/>
      <c r="MG117" s="31"/>
      <c r="MH117" s="31"/>
      <c r="MI117" s="31"/>
      <c r="MJ117" s="31"/>
      <c r="MK117" s="31"/>
      <c r="ML117" s="31"/>
      <c r="MM117" s="31"/>
      <c r="MN117" s="31"/>
      <c r="MO117" s="31"/>
      <c r="MP117" s="31"/>
      <c r="MQ117" s="31"/>
      <c r="MR117" s="31"/>
      <c r="MS117" s="31"/>
      <c r="MT117" s="31"/>
      <c r="MU117" s="31"/>
      <c r="MV117" s="31"/>
      <c r="MW117" s="31"/>
      <c r="MX117" s="31"/>
      <c r="MY117" s="31"/>
      <c r="MZ117" s="31"/>
      <c r="NA117" s="31"/>
      <c r="NB117" s="31"/>
      <c r="NC117" s="31"/>
      <c r="ND117" s="31"/>
      <c r="NE117" s="31"/>
      <c r="NF117" s="31"/>
      <c r="NG117" s="31"/>
      <c r="NH117" s="31"/>
      <c r="NI117" s="31"/>
      <c r="NJ117" s="31"/>
      <c r="NK117" s="31"/>
      <c r="NL117" s="31"/>
      <c r="NM117" s="31"/>
      <c r="NN117" s="31"/>
      <c r="NO117" s="31"/>
      <c r="NP117" s="31"/>
      <c r="NQ117" s="31"/>
      <c r="NR117" s="31"/>
      <c r="NS117" s="31"/>
      <c r="NT117" s="31"/>
      <c r="NU117" s="31"/>
      <c r="NV117" s="31"/>
      <c r="NW117" s="31"/>
      <c r="NX117" s="31"/>
      <c r="NY117" s="31"/>
      <c r="NZ117" s="31"/>
      <c r="OA117" s="31"/>
      <c r="OB117" s="31"/>
      <c r="OC117" s="31"/>
      <c r="OD117" s="31"/>
      <c r="OE117" s="31"/>
      <c r="OF117" s="31"/>
      <c r="OG117" s="31"/>
      <c r="OH117" s="31"/>
      <c r="OI117" s="31"/>
      <c r="OJ117" s="31"/>
      <c r="OK117" s="31"/>
      <c r="OL117" s="31"/>
      <c r="OM117" s="31"/>
      <c r="ON117" s="31"/>
      <c r="OO117" s="31"/>
      <c r="OP117" s="31"/>
      <c r="OQ117" s="31"/>
      <c r="OR117" s="31"/>
      <c r="OS117" s="31"/>
      <c r="OT117" s="31"/>
      <c r="OU117" s="31"/>
      <c r="OV117" s="31"/>
      <c r="OW117" s="31"/>
      <c r="OX117" s="31"/>
      <c r="OY117" s="31"/>
      <c r="OZ117" s="31"/>
      <c r="PA117" s="31"/>
      <c r="PB117" s="31"/>
      <c r="PC117" s="31"/>
      <c r="PD117" s="31"/>
      <c r="PE117" s="31"/>
      <c r="PF117" s="31"/>
      <c r="PG117" s="31"/>
      <c r="PH117" s="31"/>
      <c r="PI117" s="31"/>
      <c r="PJ117" s="31"/>
      <c r="PK117" s="31"/>
      <c r="PL117" s="31"/>
      <c r="PM117" s="31"/>
      <c r="PN117" s="31"/>
      <c r="PO117" s="31"/>
      <c r="PP117" s="31"/>
      <c r="PQ117" s="31"/>
      <c r="PR117" s="31"/>
      <c r="PS117" s="31"/>
      <c r="PT117" s="31"/>
      <c r="PU117" s="31"/>
      <c r="PV117" s="31"/>
      <c r="PW117" s="31"/>
      <c r="PX117" s="31"/>
      <c r="PY117" s="31"/>
      <c r="PZ117" s="31"/>
      <c r="QA117" s="31"/>
      <c r="QB117" s="31"/>
      <c r="QC117" s="31"/>
      <c r="QD117" s="31"/>
      <c r="QE117" s="31"/>
      <c r="QF117" s="31"/>
      <c r="QG117" s="31"/>
      <c r="QH117" s="31"/>
      <c r="QI117" s="31"/>
      <c r="QJ117" s="31"/>
      <c r="QK117" s="31"/>
      <c r="QL117" s="31"/>
      <c r="QM117" s="31"/>
      <c r="QN117" s="31"/>
      <c r="QO117" s="31"/>
      <c r="QP117" s="31"/>
      <c r="QQ117" s="31"/>
      <c r="QR117" s="31"/>
      <c r="QS117" s="31"/>
      <c r="QT117" s="31"/>
      <c r="QU117" s="31"/>
      <c r="QV117" s="31"/>
      <c r="QW117" s="31"/>
      <c r="QX117" s="31"/>
      <c r="QY117" s="31"/>
      <c r="QZ117" s="31"/>
      <c r="RA117" s="31"/>
      <c r="RB117" s="31"/>
      <c r="RC117" s="31"/>
      <c r="RD117" s="31"/>
      <c r="RE117" s="31"/>
      <c r="RF117" s="31"/>
      <c r="RG117" s="31"/>
      <c r="RH117" s="31"/>
      <c r="RI117" s="31"/>
      <c r="RJ117" s="31"/>
      <c r="RK117" s="31"/>
      <c r="RL117" s="31"/>
      <c r="RM117" s="31"/>
      <c r="RN117" s="31"/>
      <c r="RO117" s="31"/>
      <c r="RP117" s="31"/>
      <c r="RQ117" s="31"/>
      <c r="RR117" s="31"/>
      <c r="RS117" s="31"/>
      <c r="RT117" s="31"/>
      <c r="RU117" s="31"/>
      <c r="RV117" s="31"/>
      <c r="RW117" s="31"/>
      <c r="RX117" s="31"/>
      <c r="RY117" s="31"/>
      <c r="RZ117" s="31"/>
      <c r="SA117" s="31"/>
      <c r="SB117" s="31"/>
      <c r="SC117" s="31"/>
      <c r="SD117" s="31"/>
      <c r="SE117" s="31"/>
      <c r="SF117" s="31"/>
      <c r="SG117" s="31"/>
      <c r="SH117" s="31"/>
      <c r="SI117" s="31"/>
      <c r="SJ117" s="31"/>
      <c r="SK117" s="31"/>
      <c r="SL117" s="31"/>
      <c r="SM117" s="31"/>
      <c r="SN117" s="31"/>
      <c r="SO117" s="31"/>
      <c r="SP117" s="31"/>
      <c r="SQ117" s="31"/>
      <c r="SR117" s="31"/>
      <c r="SS117" s="31"/>
      <c r="ST117" s="31"/>
      <c r="SU117" s="31"/>
      <c r="SV117" s="31"/>
      <c r="SW117" s="31"/>
      <c r="SX117" s="31"/>
      <c r="SY117" s="31"/>
      <c r="SZ117" s="31"/>
      <c r="TA117" s="31"/>
      <c r="TB117" s="31"/>
      <c r="TC117" s="31"/>
      <c r="TD117" s="31"/>
      <c r="TE117" s="31"/>
      <c r="TF117" s="31"/>
      <c r="TG117" s="31"/>
      <c r="TH117" s="31"/>
      <c r="TI117" s="31"/>
      <c r="TJ117" s="31"/>
      <c r="TK117" s="31"/>
      <c r="TL117" s="31"/>
      <c r="TM117" s="31"/>
      <c r="TN117" s="31"/>
      <c r="TO117" s="31"/>
      <c r="TP117" s="31"/>
      <c r="TQ117" s="31"/>
      <c r="TR117" s="31"/>
      <c r="TS117" s="31"/>
      <c r="TT117" s="31"/>
      <c r="TU117" s="31"/>
      <c r="TV117" s="31"/>
      <c r="TW117" s="31"/>
      <c r="TX117" s="31"/>
      <c r="TY117" s="31"/>
      <c r="TZ117" s="31"/>
      <c r="UA117" s="31"/>
      <c r="UB117" s="31"/>
      <c r="UC117" s="31"/>
      <c r="UD117" s="31"/>
      <c r="UE117" s="31"/>
      <c r="UF117" s="31"/>
      <c r="UG117" s="31"/>
      <c r="UH117" s="31"/>
      <c r="UI117" s="31"/>
      <c r="UJ117" s="31"/>
      <c r="UK117" s="31"/>
      <c r="UL117" s="31"/>
      <c r="UM117" s="31"/>
      <c r="UN117" s="31"/>
      <c r="UO117" s="31"/>
      <c r="UP117" s="31"/>
      <c r="UQ117" s="31"/>
      <c r="UR117" s="31"/>
      <c r="US117" s="31"/>
      <c r="UT117" s="31"/>
      <c r="UU117" s="31"/>
      <c r="UV117" s="31"/>
      <c r="UW117" s="31"/>
      <c r="UX117" s="31"/>
      <c r="UY117" s="31"/>
      <c r="UZ117" s="31"/>
      <c r="VA117" s="31"/>
      <c r="VB117" s="31"/>
      <c r="VC117" s="31"/>
      <c r="VD117" s="31"/>
      <c r="VE117" s="31"/>
      <c r="VF117" s="31"/>
      <c r="VG117" s="31"/>
      <c r="VH117" s="31"/>
      <c r="VI117" s="31"/>
      <c r="VJ117" s="31"/>
      <c r="VK117" s="31"/>
      <c r="VL117" s="31"/>
      <c r="VM117" s="31"/>
      <c r="VN117" s="31"/>
      <c r="VO117" s="31"/>
      <c r="VP117" s="31"/>
      <c r="VQ117" s="31"/>
      <c r="VR117" s="31"/>
      <c r="VS117" s="31"/>
      <c r="VT117" s="31"/>
      <c r="VU117" s="31"/>
      <c r="VV117" s="31"/>
      <c r="VW117" s="31"/>
      <c r="VX117" s="31"/>
      <c r="VY117" s="31"/>
      <c r="VZ117" s="31"/>
      <c r="WA117" s="31"/>
      <c r="WB117" s="31"/>
      <c r="WC117" s="31"/>
      <c r="WD117" s="31"/>
      <c r="WE117" s="31"/>
      <c r="WF117" s="31"/>
      <c r="WG117" s="31"/>
      <c r="WH117" s="31"/>
      <c r="WI117" s="31"/>
      <c r="WJ117" s="31"/>
      <c r="WK117" s="31"/>
      <c r="WL117" s="31"/>
      <c r="WM117" s="31"/>
      <c r="WN117" s="31"/>
      <c r="WO117" s="31"/>
      <c r="WP117" s="31"/>
      <c r="WQ117" s="31"/>
      <c r="WR117" s="31"/>
      <c r="WS117" s="31"/>
      <c r="WT117" s="31"/>
      <c r="WU117" s="31"/>
      <c r="WV117" s="31"/>
      <c r="WW117" s="31"/>
      <c r="WX117" s="31"/>
      <c r="WY117" s="31"/>
      <c r="WZ117" s="31"/>
      <c r="XA117" s="31"/>
      <c r="XB117" s="31"/>
      <c r="XC117" s="31"/>
      <c r="XD117" s="31"/>
      <c r="XE117" s="31"/>
      <c r="XF117" s="31"/>
      <c r="XG117" s="31"/>
      <c r="XH117" s="31"/>
      <c r="XI117" s="31"/>
      <c r="XJ117" s="31"/>
      <c r="XK117" s="31"/>
      <c r="XL117" s="31"/>
      <c r="XM117" s="31"/>
      <c r="XN117" s="31"/>
      <c r="XO117" s="31"/>
      <c r="XP117" s="31"/>
      <c r="XQ117" s="31"/>
      <c r="XR117" s="31"/>
      <c r="XS117" s="31"/>
      <c r="XT117" s="31"/>
      <c r="XU117" s="31"/>
      <c r="XV117" s="31"/>
      <c r="XW117" s="31"/>
      <c r="XX117" s="31"/>
      <c r="XY117" s="31"/>
      <c r="XZ117" s="31"/>
      <c r="YA117" s="31"/>
      <c r="YB117" s="31"/>
      <c r="YC117" s="31"/>
      <c r="YD117" s="31"/>
      <c r="YE117" s="31"/>
      <c r="YF117" s="31"/>
      <c r="YG117" s="31"/>
      <c r="YH117" s="31"/>
      <c r="YI117" s="31"/>
      <c r="YJ117" s="31"/>
      <c r="YK117" s="31"/>
      <c r="YL117" s="31"/>
    </row>
    <row r="118" spans="1:662" s="4" customFormat="1" x14ac:dyDescent="0.25">
      <c r="A118" s="16"/>
      <c r="B118" s="16"/>
      <c r="C118" s="27">
        <v>4120</v>
      </c>
      <c r="D118" s="18" t="s">
        <v>16</v>
      </c>
      <c r="E118" s="3">
        <v>1309</v>
      </c>
      <c r="F118" s="3">
        <v>1277.97</v>
      </c>
      <c r="G118" s="15">
        <f t="shared" si="1"/>
        <v>97.629488158899917</v>
      </c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  <c r="IX118" s="31"/>
      <c r="IY118" s="31"/>
      <c r="IZ118" s="31"/>
      <c r="JA118" s="31"/>
      <c r="JB118" s="31"/>
      <c r="JC118" s="31"/>
      <c r="JD118" s="31"/>
      <c r="JE118" s="31"/>
      <c r="JF118" s="31"/>
      <c r="JG118" s="31"/>
      <c r="JH118" s="31"/>
      <c r="JI118" s="31"/>
      <c r="JJ118" s="31"/>
      <c r="JK118" s="31"/>
      <c r="JL118" s="31"/>
      <c r="JM118" s="31"/>
      <c r="JN118" s="31"/>
      <c r="JO118" s="31"/>
      <c r="JP118" s="31"/>
      <c r="JQ118" s="31"/>
      <c r="JR118" s="31"/>
      <c r="JS118" s="31"/>
      <c r="JT118" s="31"/>
      <c r="JU118" s="31"/>
      <c r="JV118" s="31"/>
      <c r="JW118" s="31"/>
      <c r="JX118" s="31"/>
      <c r="JY118" s="31"/>
      <c r="JZ118" s="31"/>
      <c r="KA118" s="31"/>
      <c r="KB118" s="31"/>
      <c r="KC118" s="31"/>
      <c r="KD118" s="31"/>
      <c r="KE118" s="31"/>
      <c r="KF118" s="31"/>
      <c r="KG118" s="31"/>
      <c r="KH118" s="31"/>
      <c r="KI118" s="31"/>
      <c r="KJ118" s="31"/>
      <c r="KK118" s="31"/>
      <c r="KL118" s="31"/>
      <c r="KM118" s="31"/>
      <c r="KN118" s="31"/>
      <c r="KO118" s="31"/>
      <c r="KP118" s="31"/>
      <c r="KQ118" s="31"/>
      <c r="KR118" s="31"/>
      <c r="KS118" s="31"/>
      <c r="KT118" s="31"/>
      <c r="KU118" s="31"/>
      <c r="KV118" s="31"/>
      <c r="KW118" s="31"/>
      <c r="KX118" s="31"/>
      <c r="KY118" s="31"/>
      <c r="KZ118" s="31"/>
      <c r="LA118" s="31"/>
      <c r="LB118" s="31"/>
      <c r="LC118" s="31"/>
      <c r="LD118" s="31"/>
      <c r="LE118" s="31"/>
      <c r="LF118" s="31"/>
      <c r="LG118" s="31"/>
      <c r="LH118" s="31"/>
      <c r="LI118" s="31"/>
      <c r="LJ118" s="31"/>
      <c r="LK118" s="31"/>
      <c r="LL118" s="31"/>
      <c r="LM118" s="31"/>
      <c r="LN118" s="31"/>
      <c r="LO118" s="31"/>
      <c r="LP118" s="31"/>
      <c r="LQ118" s="31"/>
      <c r="LR118" s="31"/>
      <c r="LS118" s="31"/>
      <c r="LT118" s="31"/>
      <c r="LU118" s="31"/>
      <c r="LV118" s="31"/>
      <c r="LW118" s="31"/>
      <c r="LX118" s="31"/>
      <c r="LY118" s="31"/>
      <c r="LZ118" s="31"/>
      <c r="MA118" s="31"/>
      <c r="MB118" s="31"/>
      <c r="MC118" s="31"/>
      <c r="MD118" s="31"/>
      <c r="ME118" s="31"/>
      <c r="MF118" s="31"/>
      <c r="MG118" s="31"/>
      <c r="MH118" s="31"/>
      <c r="MI118" s="31"/>
      <c r="MJ118" s="31"/>
      <c r="MK118" s="31"/>
      <c r="ML118" s="31"/>
      <c r="MM118" s="31"/>
      <c r="MN118" s="31"/>
      <c r="MO118" s="31"/>
      <c r="MP118" s="31"/>
      <c r="MQ118" s="31"/>
      <c r="MR118" s="31"/>
      <c r="MS118" s="31"/>
      <c r="MT118" s="31"/>
      <c r="MU118" s="31"/>
      <c r="MV118" s="31"/>
      <c r="MW118" s="31"/>
      <c r="MX118" s="31"/>
      <c r="MY118" s="31"/>
      <c r="MZ118" s="31"/>
      <c r="NA118" s="31"/>
      <c r="NB118" s="31"/>
      <c r="NC118" s="31"/>
      <c r="ND118" s="31"/>
      <c r="NE118" s="31"/>
      <c r="NF118" s="31"/>
      <c r="NG118" s="31"/>
      <c r="NH118" s="31"/>
      <c r="NI118" s="31"/>
      <c r="NJ118" s="31"/>
      <c r="NK118" s="31"/>
      <c r="NL118" s="31"/>
      <c r="NM118" s="31"/>
      <c r="NN118" s="31"/>
      <c r="NO118" s="31"/>
      <c r="NP118" s="31"/>
      <c r="NQ118" s="31"/>
      <c r="NR118" s="31"/>
      <c r="NS118" s="31"/>
      <c r="NT118" s="31"/>
      <c r="NU118" s="31"/>
      <c r="NV118" s="31"/>
      <c r="NW118" s="31"/>
      <c r="NX118" s="31"/>
      <c r="NY118" s="31"/>
      <c r="NZ118" s="31"/>
      <c r="OA118" s="31"/>
      <c r="OB118" s="31"/>
      <c r="OC118" s="31"/>
      <c r="OD118" s="31"/>
      <c r="OE118" s="31"/>
      <c r="OF118" s="31"/>
      <c r="OG118" s="31"/>
      <c r="OH118" s="31"/>
      <c r="OI118" s="31"/>
      <c r="OJ118" s="31"/>
      <c r="OK118" s="31"/>
      <c r="OL118" s="31"/>
      <c r="OM118" s="31"/>
      <c r="ON118" s="31"/>
      <c r="OO118" s="31"/>
      <c r="OP118" s="31"/>
      <c r="OQ118" s="31"/>
      <c r="OR118" s="31"/>
      <c r="OS118" s="31"/>
      <c r="OT118" s="31"/>
      <c r="OU118" s="31"/>
      <c r="OV118" s="31"/>
      <c r="OW118" s="31"/>
      <c r="OX118" s="31"/>
      <c r="OY118" s="31"/>
      <c r="OZ118" s="31"/>
      <c r="PA118" s="31"/>
      <c r="PB118" s="31"/>
      <c r="PC118" s="31"/>
      <c r="PD118" s="31"/>
      <c r="PE118" s="31"/>
      <c r="PF118" s="31"/>
      <c r="PG118" s="31"/>
      <c r="PH118" s="31"/>
      <c r="PI118" s="31"/>
      <c r="PJ118" s="31"/>
      <c r="PK118" s="31"/>
      <c r="PL118" s="31"/>
      <c r="PM118" s="31"/>
      <c r="PN118" s="31"/>
      <c r="PO118" s="31"/>
      <c r="PP118" s="31"/>
      <c r="PQ118" s="31"/>
      <c r="PR118" s="31"/>
      <c r="PS118" s="31"/>
      <c r="PT118" s="31"/>
      <c r="PU118" s="31"/>
      <c r="PV118" s="31"/>
      <c r="PW118" s="31"/>
      <c r="PX118" s="31"/>
      <c r="PY118" s="31"/>
      <c r="PZ118" s="31"/>
      <c r="QA118" s="31"/>
      <c r="QB118" s="31"/>
      <c r="QC118" s="31"/>
      <c r="QD118" s="31"/>
      <c r="QE118" s="31"/>
      <c r="QF118" s="31"/>
      <c r="QG118" s="31"/>
      <c r="QH118" s="31"/>
      <c r="QI118" s="31"/>
      <c r="QJ118" s="31"/>
      <c r="QK118" s="31"/>
      <c r="QL118" s="31"/>
      <c r="QM118" s="31"/>
      <c r="QN118" s="31"/>
      <c r="QO118" s="31"/>
      <c r="QP118" s="31"/>
      <c r="QQ118" s="31"/>
      <c r="QR118" s="31"/>
      <c r="QS118" s="31"/>
      <c r="QT118" s="31"/>
      <c r="QU118" s="31"/>
      <c r="QV118" s="31"/>
      <c r="QW118" s="31"/>
      <c r="QX118" s="31"/>
      <c r="QY118" s="31"/>
      <c r="QZ118" s="31"/>
      <c r="RA118" s="31"/>
      <c r="RB118" s="31"/>
      <c r="RC118" s="31"/>
      <c r="RD118" s="31"/>
      <c r="RE118" s="31"/>
      <c r="RF118" s="31"/>
      <c r="RG118" s="31"/>
      <c r="RH118" s="31"/>
      <c r="RI118" s="31"/>
      <c r="RJ118" s="31"/>
      <c r="RK118" s="31"/>
      <c r="RL118" s="31"/>
      <c r="RM118" s="31"/>
      <c r="RN118" s="31"/>
      <c r="RO118" s="31"/>
      <c r="RP118" s="31"/>
      <c r="RQ118" s="31"/>
      <c r="RR118" s="31"/>
      <c r="RS118" s="31"/>
      <c r="RT118" s="31"/>
      <c r="RU118" s="31"/>
      <c r="RV118" s="31"/>
      <c r="RW118" s="31"/>
      <c r="RX118" s="31"/>
      <c r="RY118" s="31"/>
      <c r="RZ118" s="31"/>
      <c r="SA118" s="31"/>
      <c r="SB118" s="31"/>
      <c r="SC118" s="31"/>
      <c r="SD118" s="31"/>
      <c r="SE118" s="31"/>
      <c r="SF118" s="31"/>
      <c r="SG118" s="31"/>
      <c r="SH118" s="31"/>
      <c r="SI118" s="31"/>
      <c r="SJ118" s="31"/>
      <c r="SK118" s="31"/>
      <c r="SL118" s="31"/>
      <c r="SM118" s="31"/>
      <c r="SN118" s="31"/>
      <c r="SO118" s="31"/>
      <c r="SP118" s="31"/>
      <c r="SQ118" s="31"/>
      <c r="SR118" s="31"/>
      <c r="SS118" s="31"/>
      <c r="ST118" s="31"/>
      <c r="SU118" s="31"/>
      <c r="SV118" s="31"/>
      <c r="SW118" s="31"/>
      <c r="SX118" s="31"/>
      <c r="SY118" s="31"/>
      <c r="SZ118" s="31"/>
      <c r="TA118" s="31"/>
      <c r="TB118" s="31"/>
      <c r="TC118" s="31"/>
      <c r="TD118" s="31"/>
      <c r="TE118" s="31"/>
      <c r="TF118" s="31"/>
      <c r="TG118" s="31"/>
      <c r="TH118" s="31"/>
      <c r="TI118" s="31"/>
      <c r="TJ118" s="31"/>
      <c r="TK118" s="31"/>
      <c r="TL118" s="31"/>
      <c r="TM118" s="31"/>
      <c r="TN118" s="31"/>
      <c r="TO118" s="31"/>
      <c r="TP118" s="31"/>
      <c r="TQ118" s="31"/>
      <c r="TR118" s="31"/>
      <c r="TS118" s="31"/>
      <c r="TT118" s="31"/>
      <c r="TU118" s="31"/>
      <c r="TV118" s="31"/>
      <c r="TW118" s="31"/>
      <c r="TX118" s="31"/>
      <c r="TY118" s="31"/>
      <c r="TZ118" s="31"/>
      <c r="UA118" s="31"/>
      <c r="UB118" s="31"/>
      <c r="UC118" s="31"/>
      <c r="UD118" s="31"/>
      <c r="UE118" s="31"/>
      <c r="UF118" s="31"/>
      <c r="UG118" s="31"/>
      <c r="UH118" s="31"/>
      <c r="UI118" s="31"/>
      <c r="UJ118" s="31"/>
      <c r="UK118" s="31"/>
      <c r="UL118" s="31"/>
      <c r="UM118" s="31"/>
      <c r="UN118" s="31"/>
      <c r="UO118" s="31"/>
      <c r="UP118" s="31"/>
      <c r="UQ118" s="31"/>
      <c r="UR118" s="31"/>
      <c r="US118" s="31"/>
      <c r="UT118" s="31"/>
      <c r="UU118" s="31"/>
      <c r="UV118" s="31"/>
      <c r="UW118" s="31"/>
      <c r="UX118" s="31"/>
      <c r="UY118" s="31"/>
      <c r="UZ118" s="31"/>
      <c r="VA118" s="31"/>
      <c r="VB118" s="31"/>
      <c r="VC118" s="31"/>
      <c r="VD118" s="31"/>
      <c r="VE118" s="31"/>
      <c r="VF118" s="31"/>
      <c r="VG118" s="31"/>
      <c r="VH118" s="31"/>
      <c r="VI118" s="31"/>
      <c r="VJ118" s="31"/>
      <c r="VK118" s="31"/>
      <c r="VL118" s="31"/>
      <c r="VM118" s="31"/>
      <c r="VN118" s="31"/>
      <c r="VO118" s="31"/>
      <c r="VP118" s="31"/>
      <c r="VQ118" s="31"/>
      <c r="VR118" s="31"/>
      <c r="VS118" s="31"/>
      <c r="VT118" s="31"/>
      <c r="VU118" s="31"/>
      <c r="VV118" s="31"/>
      <c r="VW118" s="31"/>
      <c r="VX118" s="31"/>
      <c r="VY118" s="31"/>
      <c r="VZ118" s="31"/>
      <c r="WA118" s="31"/>
      <c r="WB118" s="31"/>
      <c r="WC118" s="31"/>
      <c r="WD118" s="31"/>
      <c r="WE118" s="31"/>
      <c r="WF118" s="31"/>
      <c r="WG118" s="31"/>
      <c r="WH118" s="31"/>
      <c r="WI118" s="31"/>
      <c r="WJ118" s="31"/>
      <c r="WK118" s="31"/>
      <c r="WL118" s="31"/>
      <c r="WM118" s="31"/>
      <c r="WN118" s="31"/>
      <c r="WO118" s="31"/>
      <c r="WP118" s="31"/>
      <c r="WQ118" s="31"/>
      <c r="WR118" s="31"/>
      <c r="WS118" s="31"/>
      <c r="WT118" s="31"/>
      <c r="WU118" s="31"/>
      <c r="WV118" s="31"/>
      <c r="WW118" s="31"/>
      <c r="WX118" s="31"/>
      <c r="WY118" s="31"/>
      <c r="WZ118" s="31"/>
      <c r="XA118" s="31"/>
      <c r="XB118" s="31"/>
      <c r="XC118" s="31"/>
      <c r="XD118" s="31"/>
      <c r="XE118" s="31"/>
      <c r="XF118" s="31"/>
      <c r="XG118" s="31"/>
      <c r="XH118" s="31"/>
      <c r="XI118" s="31"/>
      <c r="XJ118" s="31"/>
      <c r="XK118" s="31"/>
      <c r="XL118" s="31"/>
      <c r="XM118" s="31"/>
      <c r="XN118" s="31"/>
      <c r="XO118" s="31"/>
      <c r="XP118" s="31"/>
      <c r="XQ118" s="31"/>
      <c r="XR118" s="31"/>
      <c r="XS118" s="31"/>
      <c r="XT118" s="31"/>
      <c r="XU118" s="31"/>
      <c r="XV118" s="31"/>
      <c r="XW118" s="31"/>
      <c r="XX118" s="31"/>
      <c r="XY118" s="31"/>
      <c r="XZ118" s="31"/>
      <c r="YA118" s="31"/>
      <c r="YB118" s="31"/>
      <c r="YC118" s="31"/>
      <c r="YD118" s="31"/>
      <c r="YE118" s="31"/>
      <c r="YF118" s="31"/>
      <c r="YG118" s="31"/>
      <c r="YH118" s="31"/>
      <c r="YI118" s="31"/>
      <c r="YJ118" s="31"/>
      <c r="YK118" s="31"/>
      <c r="YL118" s="31"/>
    </row>
    <row r="119" spans="1:662" s="5" customFormat="1" x14ac:dyDescent="0.25">
      <c r="A119" s="16"/>
      <c r="B119" s="16"/>
      <c r="C119" s="27">
        <v>4210</v>
      </c>
      <c r="D119" s="18" t="s">
        <v>17</v>
      </c>
      <c r="E119" s="3">
        <v>100</v>
      </c>
      <c r="F119" s="3">
        <v>0</v>
      </c>
      <c r="G119" s="15">
        <f t="shared" si="1"/>
        <v>0</v>
      </c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  <c r="IX119" s="31"/>
      <c r="IY119" s="31"/>
      <c r="IZ119" s="31"/>
      <c r="JA119" s="31"/>
      <c r="JB119" s="31"/>
      <c r="JC119" s="31"/>
      <c r="JD119" s="31"/>
      <c r="JE119" s="31"/>
      <c r="JF119" s="31"/>
      <c r="JG119" s="31"/>
      <c r="JH119" s="31"/>
      <c r="JI119" s="31"/>
      <c r="JJ119" s="31"/>
      <c r="JK119" s="31"/>
      <c r="JL119" s="31"/>
      <c r="JM119" s="31"/>
      <c r="JN119" s="31"/>
      <c r="JO119" s="31"/>
      <c r="JP119" s="31"/>
      <c r="JQ119" s="31"/>
      <c r="JR119" s="31"/>
      <c r="JS119" s="31"/>
      <c r="JT119" s="31"/>
      <c r="JU119" s="31"/>
      <c r="JV119" s="31"/>
      <c r="JW119" s="31"/>
      <c r="JX119" s="31"/>
      <c r="JY119" s="31"/>
      <c r="JZ119" s="31"/>
      <c r="KA119" s="31"/>
      <c r="KB119" s="31"/>
      <c r="KC119" s="31"/>
      <c r="KD119" s="31"/>
      <c r="KE119" s="31"/>
      <c r="KF119" s="31"/>
      <c r="KG119" s="31"/>
      <c r="KH119" s="31"/>
      <c r="KI119" s="31"/>
      <c r="KJ119" s="31"/>
      <c r="KK119" s="31"/>
      <c r="KL119" s="31"/>
      <c r="KM119" s="31"/>
      <c r="KN119" s="31"/>
      <c r="KO119" s="31"/>
      <c r="KP119" s="31"/>
      <c r="KQ119" s="31"/>
      <c r="KR119" s="31"/>
      <c r="KS119" s="31"/>
      <c r="KT119" s="31"/>
      <c r="KU119" s="31"/>
      <c r="KV119" s="31"/>
      <c r="KW119" s="31"/>
      <c r="KX119" s="31"/>
      <c r="KY119" s="31"/>
      <c r="KZ119" s="31"/>
      <c r="LA119" s="31"/>
      <c r="LB119" s="31"/>
      <c r="LC119" s="31"/>
      <c r="LD119" s="31"/>
      <c r="LE119" s="31"/>
      <c r="LF119" s="31"/>
      <c r="LG119" s="31"/>
      <c r="LH119" s="31"/>
      <c r="LI119" s="31"/>
      <c r="LJ119" s="31"/>
      <c r="LK119" s="31"/>
      <c r="LL119" s="31"/>
      <c r="LM119" s="31"/>
      <c r="LN119" s="31"/>
      <c r="LO119" s="31"/>
      <c r="LP119" s="31"/>
      <c r="LQ119" s="31"/>
      <c r="LR119" s="31"/>
      <c r="LS119" s="31"/>
      <c r="LT119" s="31"/>
      <c r="LU119" s="31"/>
      <c r="LV119" s="31"/>
      <c r="LW119" s="31"/>
      <c r="LX119" s="31"/>
      <c r="LY119" s="31"/>
      <c r="LZ119" s="31"/>
      <c r="MA119" s="31"/>
      <c r="MB119" s="31"/>
      <c r="MC119" s="31"/>
      <c r="MD119" s="31"/>
      <c r="ME119" s="31"/>
      <c r="MF119" s="31"/>
      <c r="MG119" s="31"/>
      <c r="MH119" s="31"/>
      <c r="MI119" s="31"/>
      <c r="MJ119" s="31"/>
      <c r="MK119" s="31"/>
      <c r="ML119" s="31"/>
      <c r="MM119" s="31"/>
      <c r="MN119" s="31"/>
      <c r="MO119" s="31"/>
      <c r="MP119" s="31"/>
      <c r="MQ119" s="31"/>
      <c r="MR119" s="31"/>
      <c r="MS119" s="31"/>
      <c r="MT119" s="31"/>
      <c r="MU119" s="31"/>
      <c r="MV119" s="31"/>
      <c r="MW119" s="31"/>
      <c r="MX119" s="31"/>
      <c r="MY119" s="31"/>
      <c r="MZ119" s="31"/>
      <c r="NA119" s="31"/>
      <c r="NB119" s="31"/>
      <c r="NC119" s="31"/>
      <c r="ND119" s="31"/>
      <c r="NE119" s="31"/>
      <c r="NF119" s="31"/>
      <c r="NG119" s="31"/>
      <c r="NH119" s="31"/>
      <c r="NI119" s="31"/>
      <c r="NJ119" s="31"/>
      <c r="NK119" s="31"/>
      <c r="NL119" s="31"/>
      <c r="NM119" s="31"/>
      <c r="NN119" s="31"/>
      <c r="NO119" s="31"/>
      <c r="NP119" s="31"/>
      <c r="NQ119" s="31"/>
      <c r="NR119" s="31"/>
      <c r="NS119" s="31"/>
      <c r="NT119" s="31"/>
      <c r="NU119" s="31"/>
      <c r="NV119" s="31"/>
      <c r="NW119" s="31"/>
      <c r="NX119" s="31"/>
      <c r="NY119" s="31"/>
      <c r="NZ119" s="31"/>
      <c r="OA119" s="31"/>
      <c r="OB119" s="31"/>
      <c r="OC119" s="31"/>
      <c r="OD119" s="31"/>
      <c r="OE119" s="31"/>
      <c r="OF119" s="31"/>
      <c r="OG119" s="31"/>
      <c r="OH119" s="31"/>
      <c r="OI119" s="31"/>
      <c r="OJ119" s="31"/>
      <c r="OK119" s="31"/>
      <c r="OL119" s="31"/>
      <c r="OM119" s="31"/>
      <c r="ON119" s="31"/>
      <c r="OO119" s="31"/>
      <c r="OP119" s="31"/>
      <c r="OQ119" s="31"/>
      <c r="OR119" s="31"/>
      <c r="OS119" s="31"/>
      <c r="OT119" s="31"/>
      <c r="OU119" s="31"/>
      <c r="OV119" s="31"/>
      <c r="OW119" s="31"/>
      <c r="OX119" s="31"/>
      <c r="OY119" s="31"/>
      <c r="OZ119" s="31"/>
      <c r="PA119" s="31"/>
      <c r="PB119" s="31"/>
      <c r="PC119" s="31"/>
      <c r="PD119" s="31"/>
      <c r="PE119" s="31"/>
      <c r="PF119" s="31"/>
      <c r="PG119" s="31"/>
      <c r="PH119" s="31"/>
      <c r="PI119" s="31"/>
      <c r="PJ119" s="31"/>
      <c r="PK119" s="31"/>
      <c r="PL119" s="31"/>
      <c r="PM119" s="31"/>
      <c r="PN119" s="31"/>
      <c r="PO119" s="31"/>
      <c r="PP119" s="31"/>
      <c r="PQ119" s="31"/>
      <c r="PR119" s="31"/>
      <c r="PS119" s="31"/>
      <c r="PT119" s="31"/>
      <c r="PU119" s="31"/>
      <c r="PV119" s="31"/>
      <c r="PW119" s="31"/>
      <c r="PX119" s="31"/>
      <c r="PY119" s="31"/>
      <c r="PZ119" s="31"/>
      <c r="QA119" s="31"/>
      <c r="QB119" s="31"/>
      <c r="QC119" s="31"/>
      <c r="QD119" s="31"/>
      <c r="QE119" s="31"/>
      <c r="QF119" s="31"/>
      <c r="QG119" s="31"/>
      <c r="QH119" s="31"/>
      <c r="QI119" s="31"/>
      <c r="QJ119" s="31"/>
      <c r="QK119" s="31"/>
      <c r="QL119" s="31"/>
      <c r="QM119" s="31"/>
      <c r="QN119" s="31"/>
      <c r="QO119" s="31"/>
      <c r="QP119" s="31"/>
      <c r="QQ119" s="31"/>
      <c r="QR119" s="31"/>
      <c r="QS119" s="31"/>
      <c r="QT119" s="31"/>
      <c r="QU119" s="31"/>
      <c r="QV119" s="31"/>
      <c r="QW119" s="31"/>
      <c r="QX119" s="31"/>
      <c r="QY119" s="31"/>
      <c r="QZ119" s="31"/>
      <c r="RA119" s="31"/>
      <c r="RB119" s="31"/>
      <c r="RC119" s="31"/>
      <c r="RD119" s="31"/>
      <c r="RE119" s="31"/>
      <c r="RF119" s="31"/>
      <c r="RG119" s="31"/>
      <c r="RH119" s="31"/>
      <c r="RI119" s="31"/>
      <c r="RJ119" s="31"/>
      <c r="RK119" s="31"/>
      <c r="RL119" s="31"/>
      <c r="RM119" s="31"/>
      <c r="RN119" s="31"/>
      <c r="RO119" s="31"/>
      <c r="RP119" s="31"/>
      <c r="RQ119" s="31"/>
      <c r="RR119" s="31"/>
      <c r="RS119" s="31"/>
      <c r="RT119" s="31"/>
      <c r="RU119" s="31"/>
      <c r="RV119" s="31"/>
      <c r="RW119" s="31"/>
      <c r="RX119" s="31"/>
      <c r="RY119" s="31"/>
      <c r="RZ119" s="31"/>
      <c r="SA119" s="31"/>
      <c r="SB119" s="31"/>
      <c r="SC119" s="31"/>
      <c r="SD119" s="31"/>
      <c r="SE119" s="31"/>
      <c r="SF119" s="31"/>
      <c r="SG119" s="31"/>
      <c r="SH119" s="31"/>
      <c r="SI119" s="31"/>
      <c r="SJ119" s="31"/>
      <c r="SK119" s="31"/>
      <c r="SL119" s="31"/>
      <c r="SM119" s="31"/>
      <c r="SN119" s="31"/>
      <c r="SO119" s="31"/>
      <c r="SP119" s="31"/>
      <c r="SQ119" s="31"/>
      <c r="SR119" s="31"/>
      <c r="SS119" s="31"/>
      <c r="ST119" s="31"/>
      <c r="SU119" s="31"/>
      <c r="SV119" s="31"/>
      <c r="SW119" s="31"/>
      <c r="SX119" s="31"/>
      <c r="SY119" s="31"/>
      <c r="SZ119" s="31"/>
      <c r="TA119" s="31"/>
      <c r="TB119" s="31"/>
      <c r="TC119" s="31"/>
      <c r="TD119" s="31"/>
      <c r="TE119" s="31"/>
      <c r="TF119" s="31"/>
      <c r="TG119" s="31"/>
      <c r="TH119" s="31"/>
      <c r="TI119" s="31"/>
      <c r="TJ119" s="31"/>
      <c r="TK119" s="31"/>
      <c r="TL119" s="31"/>
      <c r="TM119" s="31"/>
      <c r="TN119" s="31"/>
      <c r="TO119" s="31"/>
      <c r="TP119" s="31"/>
      <c r="TQ119" s="31"/>
      <c r="TR119" s="31"/>
      <c r="TS119" s="31"/>
      <c r="TT119" s="31"/>
      <c r="TU119" s="31"/>
      <c r="TV119" s="31"/>
      <c r="TW119" s="31"/>
      <c r="TX119" s="31"/>
      <c r="TY119" s="31"/>
      <c r="TZ119" s="31"/>
      <c r="UA119" s="31"/>
      <c r="UB119" s="31"/>
      <c r="UC119" s="31"/>
      <c r="UD119" s="31"/>
      <c r="UE119" s="31"/>
      <c r="UF119" s="31"/>
      <c r="UG119" s="31"/>
      <c r="UH119" s="31"/>
      <c r="UI119" s="31"/>
      <c r="UJ119" s="31"/>
      <c r="UK119" s="31"/>
      <c r="UL119" s="31"/>
      <c r="UM119" s="31"/>
      <c r="UN119" s="31"/>
      <c r="UO119" s="31"/>
      <c r="UP119" s="31"/>
      <c r="UQ119" s="31"/>
      <c r="UR119" s="31"/>
      <c r="US119" s="31"/>
      <c r="UT119" s="31"/>
      <c r="UU119" s="31"/>
      <c r="UV119" s="31"/>
      <c r="UW119" s="31"/>
      <c r="UX119" s="31"/>
      <c r="UY119" s="31"/>
      <c r="UZ119" s="31"/>
      <c r="VA119" s="31"/>
      <c r="VB119" s="31"/>
      <c r="VC119" s="31"/>
      <c r="VD119" s="31"/>
      <c r="VE119" s="31"/>
      <c r="VF119" s="31"/>
      <c r="VG119" s="31"/>
      <c r="VH119" s="31"/>
      <c r="VI119" s="31"/>
      <c r="VJ119" s="31"/>
      <c r="VK119" s="31"/>
      <c r="VL119" s="31"/>
      <c r="VM119" s="31"/>
      <c r="VN119" s="31"/>
      <c r="VO119" s="31"/>
      <c r="VP119" s="31"/>
      <c r="VQ119" s="31"/>
      <c r="VR119" s="31"/>
      <c r="VS119" s="31"/>
      <c r="VT119" s="31"/>
      <c r="VU119" s="31"/>
      <c r="VV119" s="31"/>
      <c r="VW119" s="31"/>
      <c r="VX119" s="31"/>
      <c r="VY119" s="31"/>
      <c r="VZ119" s="31"/>
      <c r="WA119" s="31"/>
      <c r="WB119" s="31"/>
      <c r="WC119" s="31"/>
      <c r="WD119" s="31"/>
      <c r="WE119" s="31"/>
      <c r="WF119" s="31"/>
      <c r="WG119" s="31"/>
      <c r="WH119" s="31"/>
      <c r="WI119" s="31"/>
      <c r="WJ119" s="31"/>
      <c r="WK119" s="31"/>
      <c r="WL119" s="31"/>
      <c r="WM119" s="31"/>
      <c r="WN119" s="31"/>
      <c r="WO119" s="31"/>
      <c r="WP119" s="31"/>
      <c r="WQ119" s="31"/>
      <c r="WR119" s="31"/>
      <c r="WS119" s="31"/>
      <c r="WT119" s="31"/>
      <c r="WU119" s="31"/>
      <c r="WV119" s="31"/>
      <c r="WW119" s="31"/>
      <c r="WX119" s="31"/>
      <c r="WY119" s="31"/>
      <c r="WZ119" s="31"/>
      <c r="XA119" s="31"/>
      <c r="XB119" s="31"/>
      <c r="XC119" s="31"/>
      <c r="XD119" s="31"/>
      <c r="XE119" s="31"/>
      <c r="XF119" s="31"/>
      <c r="XG119" s="31"/>
      <c r="XH119" s="31"/>
      <c r="XI119" s="31"/>
      <c r="XJ119" s="31"/>
      <c r="XK119" s="31"/>
      <c r="XL119" s="31"/>
      <c r="XM119" s="31"/>
      <c r="XN119" s="31"/>
      <c r="XO119" s="31"/>
      <c r="XP119" s="31"/>
      <c r="XQ119" s="31"/>
      <c r="XR119" s="31"/>
      <c r="XS119" s="31"/>
      <c r="XT119" s="31"/>
      <c r="XU119" s="31"/>
      <c r="XV119" s="31"/>
      <c r="XW119" s="31"/>
      <c r="XX119" s="31"/>
      <c r="XY119" s="31"/>
      <c r="XZ119" s="31"/>
      <c r="YA119" s="31"/>
      <c r="YB119" s="31"/>
      <c r="YC119" s="31"/>
      <c r="YD119" s="31"/>
      <c r="YE119" s="31"/>
      <c r="YF119" s="31"/>
      <c r="YG119" s="31"/>
      <c r="YH119" s="31"/>
      <c r="YI119" s="31"/>
      <c r="YJ119" s="31"/>
      <c r="YK119" s="31"/>
      <c r="YL119" s="31"/>
    </row>
    <row r="120" spans="1:662" s="5" customFormat="1" x14ac:dyDescent="0.25">
      <c r="A120" s="16"/>
      <c r="B120" s="16"/>
      <c r="C120" s="27">
        <v>4300</v>
      </c>
      <c r="D120" s="18" t="s">
        <v>10</v>
      </c>
      <c r="E120" s="3">
        <v>100</v>
      </c>
      <c r="F120" s="3">
        <v>0</v>
      </c>
      <c r="G120" s="15">
        <f t="shared" si="1"/>
        <v>0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  <c r="IX120" s="31"/>
      <c r="IY120" s="31"/>
      <c r="IZ120" s="31"/>
      <c r="JA120" s="31"/>
      <c r="JB120" s="31"/>
      <c r="JC120" s="31"/>
      <c r="JD120" s="31"/>
      <c r="JE120" s="31"/>
      <c r="JF120" s="31"/>
      <c r="JG120" s="31"/>
      <c r="JH120" s="31"/>
      <c r="JI120" s="31"/>
      <c r="JJ120" s="31"/>
      <c r="JK120" s="31"/>
      <c r="JL120" s="31"/>
      <c r="JM120" s="31"/>
      <c r="JN120" s="31"/>
      <c r="JO120" s="31"/>
      <c r="JP120" s="31"/>
      <c r="JQ120" s="31"/>
      <c r="JR120" s="31"/>
      <c r="JS120" s="31"/>
      <c r="JT120" s="31"/>
      <c r="JU120" s="31"/>
      <c r="JV120" s="31"/>
      <c r="JW120" s="31"/>
      <c r="JX120" s="31"/>
      <c r="JY120" s="31"/>
      <c r="JZ120" s="31"/>
      <c r="KA120" s="31"/>
      <c r="KB120" s="31"/>
      <c r="KC120" s="31"/>
      <c r="KD120" s="31"/>
      <c r="KE120" s="31"/>
      <c r="KF120" s="31"/>
      <c r="KG120" s="31"/>
      <c r="KH120" s="31"/>
      <c r="KI120" s="31"/>
      <c r="KJ120" s="31"/>
      <c r="KK120" s="31"/>
      <c r="KL120" s="31"/>
      <c r="KM120" s="31"/>
      <c r="KN120" s="31"/>
      <c r="KO120" s="31"/>
      <c r="KP120" s="31"/>
      <c r="KQ120" s="31"/>
      <c r="KR120" s="31"/>
      <c r="KS120" s="31"/>
      <c r="KT120" s="31"/>
      <c r="KU120" s="31"/>
      <c r="KV120" s="31"/>
      <c r="KW120" s="31"/>
      <c r="KX120" s="31"/>
      <c r="KY120" s="31"/>
      <c r="KZ120" s="31"/>
      <c r="LA120" s="31"/>
      <c r="LB120" s="31"/>
      <c r="LC120" s="31"/>
      <c r="LD120" s="31"/>
      <c r="LE120" s="31"/>
      <c r="LF120" s="31"/>
      <c r="LG120" s="31"/>
      <c r="LH120" s="31"/>
      <c r="LI120" s="31"/>
      <c r="LJ120" s="31"/>
      <c r="LK120" s="31"/>
      <c r="LL120" s="31"/>
      <c r="LM120" s="31"/>
      <c r="LN120" s="31"/>
      <c r="LO120" s="31"/>
      <c r="LP120" s="31"/>
      <c r="LQ120" s="31"/>
      <c r="LR120" s="31"/>
      <c r="LS120" s="31"/>
      <c r="LT120" s="31"/>
      <c r="LU120" s="31"/>
      <c r="LV120" s="31"/>
      <c r="LW120" s="31"/>
      <c r="LX120" s="31"/>
      <c r="LY120" s="31"/>
      <c r="LZ120" s="31"/>
      <c r="MA120" s="31"/>
      <c r="MB120" s="31"/>
      <c r="MC120" s="31"/>
      <c r="MD120" s="31"/>
      <c r="ME120" s="31"/>
      <c r="MF120" s="31"/>
      <c r="MG120" s="31"/>
      <c r="MH120" s="31"/>
      <c r="MI120" s="31"/>
      <c r="MJ120" s="31"/>
      <c r="MK120" s="31"/>
      <c r="ML120" s="31"/>
      <c r="MM120" s="31"/>
      <c r="MN120" s="31"/>
      <c r="MO120" s="31"/>
      <c r="MP120" s="31"/>
      <c r="MQ120" s="31"/>
      <c r="MR120" s="31"/>
      <c r="MS120" s="31"/>
      <c r="MT120" s="31"/>
      <c r="MU120" s="31"/>
      <c r="MV120" s="31"/>
      <c r="MW120" s="31"/>
      <c r="MX120" s="31"/>
      <c r="MY120" s="31"/>
      <c r="MZ120" s="31"/>
      <c r="NA120" s="31"/>
      <c r="NB120" s="31"/>
      <c r="NC120" s="31"/>
      <c r="ND120" s="31"/>
      <c r="NE120" s="31"/>
      <c r="NF120" s="31"/>
      <c r="NG120" s="31"/>
      <c r="NH120" s="31"/>
      <c r="NI120" s="31"/>
      <c r="NJ120" s="31"/>
      <c r="NK120" s="31"/>
      <c r="NL120" s="31"/>
      <c r="NM120" s="31"/>
      <c r="NN120" s="31"/>
      <c r="NO120" s="31"/>
      <c r="NP120" s="31"/>
      <c r="NQ120" s="31"/>
      <c r="NR120" s="31"/>
      <c r="NS120" s="31"/>
      <c r="NT120" s="31"/>
      <c r="NU120" s="31"/>
      <c r="NV120" s="31"/>
      <c r="NW120" s="31"/>
      <c r="NX120" s="31"/>
      <c r="NY120" s="31"/>
      <c r="NZ120" s="31"/>
      <c r="OA120" s="31"/>
      <c r="OB120" s="31"/>
      <c r="OC120" s="31"/>
      <c r="OD120" s="31"/>
      <c r="OE120" s="31"/>
      <c r="OF120" s="31"/>
      <c r="OG120" s="31"/>
      <c r="OH120" s="31"/>
      <c r="OI120" s="31"/>
      <c r="OJ120" s="31"/>
      <c r="OK120" s="31"/>
      <c r="OL120" s="31"/>
      <c r="OM120" s="31"/>
      <c r="ON120" s="31"/>
      <c r="OO120" s="31"/>
      <c r="OP120" s="31"/>
      <c r="OQ120" s="31"/>
      <c r="OR120" s="31"/>
      <c r="OS120" s="31"/>
      <c r="OT120" s="31"/>
      <c r="OU120" s="31"/>
      <c r="OV120" s="31"/>
      <c r="OW120" s="31"/>
      <c r="OX120" s="31"/>
      <c r="OY120" s="31"/>
      <c r="OZ120" s="31"/>
      <c r="PA120" s="31"/>
      <c r="PB120" s="31"/>
      <c r="PC120" s="31"/>
      <c r="PD120" s="31"/>
      <c r="PE120" s="31"/>
      <c r="PF120" s="31"/>
      <c r="PG120" s="31"/>
      <c r="PH120" s="31"/>
      <c r="PI120" s="31"/>
      <c r="PJ120" s="31"/>
      <c r="PK120" s="31"/>
      <c r="PL120" s="31"/>
      <c r="PM120" s="31"/>
      <c r="PN120" s="31"/>
      <c r="PO120" s="31"/>
      <c r="PP120" s="31"/>
      <c r="PQ120" s="31"/>
      <c r="PR120" s="31"/>
      <c r="PS120" s="31"/>
      <c r="PT120" s="31"/>
      <c r="PU120" s="31"/>
      <c r="PV120" s="31"/>
      <c r="PW120" s="31"/>
      <c r="PX120" s="31"/>
      <c r="PY120" s="31"/>
      <c r="PZ120" s="31"/>
      <c r="QA120" s="31"/>
      <c r="QB120" s="31"/>
      <c r="QC120" s="31"/>
      <c r="QD120" s="31"/>
      <c r="QE120" s="31"/>
      <c r="QF120" s="31"/>
      <c r="QG120" s="31"/>
      <c r="QH120" s="31"/>
      <c r="QI120" s="31"/>
      <c r="QJ120" s="31"/>
      <c r="QK120" s="31"/>
      <c r="QL120" s="31"/>
      <c r="QM120" s="31"/>
      <c r="QN120" s="31"/>
      <c r="QO120" s="31"/>
      <c r="QP120" s="31"/>
      <c r="QQ120" s="31"/>
      <c r="QR120" s="31"/>
      <c r="QS120" s="31"/>
      <c r="QT120" s="31"/>
      <c r="QU120" s="31"/>
      <c r="QV120" s="31"/>
      <c r="QW120" s="31"/>
      <c r="QX120" s="31"/>
      <c r="QY120" s="31"/>
      <c r="QZ120" s="31"/>
      <c r="RA120" s="31"/>
      <c r="RB120" s="31"/>
      <c r="RC120" s="31"/>
      <c r="RD120" s="31"/>
      <c r="RE120" s="31"/>
      <c r="RF120" s="31"/>
      <c r="RG120" s="31"/>
      <c r="RH120" s="31"/>
      <c r="RI120" s="31"/>
      <c r="RJ120" s="31"/>
      <c r="RK120" s="31"/>
      <c r="RL120" s="31"/>
      <c r="RM120" s="31"/>
      <c r="RN120" s="31"/>
      <c r="RO120" s="31"/>
      <c r="RP120" s="31"/>
      <c r="RQ120" s="31"/>
      <c r="RR120" s="31"/>
      <c r="RS120" s="31"/>
      <c r="RT120" s="31"/>
      <c r="RU120" s="31"/>
      <c r="RV120" s="31"/>
      <c r="RW120" s="31"/>
      <c r="RX120" s="31"/>
      <c r="RY120" s="31"/>
      <c r="RZ120" s="31"/>
      <c r="SA120" s="31"/>
      <c r="SB120" s="31"/>
      <c r="SC120" s="31"/>
      <c r="SD120" s="31"/>
      <c r="SE120" s="31"/>
      <c r="SF120" s="31"/>
      <c r="SG120" s="31"/>
      <c r="SH120" s="31"/>
      <c r="SI120" s="31"/>
      <c r="SJ120" s="31"/>
      <c r="SK120" s="31"/>
      <c r="SL120" s="31"/>
      <c r="SM120" s="31"/>
      <c r="SN120" s="31"/>
      <c r="SO120" s="31"/>
      <c r="SP120" s="31"/>
      <c r="SQ120" s="31"/>
      <c r="SR120" s="31"/>
      <c r="SS120" s="31"/>
      <c r="ST120" s="31"/>
      <c r="SU120" s="31"/>
      <c r="SV120" s="31"/>
      <c r="SW120" s="31"/>
      <c r="SX120" s="31"/>
      <c r="SY120" s="31"/>
      <c r="SZ120" s="31"/>
      <c r="TA120" s="31"/>
      <c r="TB120" s="31"/>
      <c r="TC120" s="31"/>
      <c r="TD120" s="31"/>
      <c r="TE120" s="31"/>
      <c r="TF120" s="31"/>
      <c r="TG120" s="31"/>
      <c r="TH120" s="31"/>
      <c r="TI120" s="31"/>
      <c r="TJ120" s="31"/>
      <c r="TK120" s="31"/>
      <c r="TL120" s="31"/>
      <c r="TM120" s="31"/>
      <c r="TN120" s="31"/>
      <c r="TO120" s="31"/>
      <c r="TP120" s="31"/>
      <c r="TQ120" s="31"/>
      <c r="TR120" s="31"/>
      <c r="TS120" s="31"/>
      <c r="TT120" s="31"/>
      <c r="TU120" s="31"/>
      <c r="TV120" s="31"/>
      <c r="TW120" s="31"/>
      <c r="TX120" s="31"/>
      <c r="TY120" s="31"/>
      <c r="TZ120" s="31"/>
      <c r="UA120" s="31"/>
      <c r="UB120" s="31"/>
      <c r="UC120" s="31"/>
      <c r="UD120" s="31"/>
      <c r="UE120" s="31"/>
      <c r="UF120" s="31"/>
      <c r="UG120" s="31"/>
      <c r="UH120" s="31"/>
      <c r="UI120" s="31"/>
      <c r="UJ120" s="31"/>
      <c r="UK120" s="31"/>
      <c r="UL120" s="31"/>
      <c r="UM120" s="31"/>
      <c r="UN120" s="31"/>
      <c r="UO120" s="31"/>
      <c r="UP120" s="31"/>
      <c r="UQ120" s="31"/>
      <c r="UR120" s="31"/>
      <c r="US120" s="31"/>
      <c r="UT120" s="31"/>
      <c r="UU120" s="31"/>
      <c r="UV120" s="31"/>
      <c r="UW120" s="31"/>
      <c r="UX120" s="31"/>
      <c r="UY120" s="31"/>
      <c r="UZ120" s="31"/>
      <c r="VA120" s="31"/>
      <c r="VB120" s="31"/>
      <c r="VC120" s="31"/>
      <c r="VD120" s="31"/>
      <c r="VE120" s="31"/>
      <c r="VF120" s="31"/>
      <c r="VG120" s="31"/>
      <c r="VH120" s="31"/>
      <c r="VI120" s="31"/>
      <c r="VJ120" s="31"/>
      <c r="VK120" s="31"/>
      <c r="VL120" s="31"/>
      <c r="VM120" s="31"/>
      <c r="VN120" s="31"/>
      <c r="VO120" s="31"/>
      <c r="VP120" s="31"/>
      <c r="VQ120" s="31"/>
      <c r="VR120" s="31"/>
      <c r="VS120" s="31"/>
      <c r="VT120" s="31"/>
      <c r="VU120" s="31"/>
      <c r="VV120" s="31"/>
      <c r="VW120" s="31"/>
      <c r="VX120" s="31"/>
      <c r="VY120" s="31"/>
      <c r="VZ120" s="31"/>
      <c r="WA120" s="31"/>
      <c r="WB120" s="31"/>
      <c r="WC120" s="31"/>
      <c r="WD120" s="31"/>
      <c r="WE120" s="31"/>
      <c r="WF120" s="31"/>
      <c r="WG120" s="31"/>
      <c r="WH120" s="31"/>
      <c r="WI120" s="31"/>
      <c r="WJ120" s="31"/>
      <c r="WK120" s="31"/>
      <c r="WL120" s="31"/>
      <c r="WM120" s="31"/>
      <c r="WN120" s="31"/>
      <c r="WO120" s="31"/>
      <c r="WP120" s="31"/>
      <c r="WQ120" s="31"/>
      <c r="WR120" s="31"/>
      <c r="WS120" s="31"/>
      <c r="WT120" s="31"/>
      <c r="WU120" s="31"/>
      <c r="WV120" s="31"/>
      <c r="WW120" s="31"/>
      <c r="WX120" s="31"/>
      <c r="WY120" s="31"/>
      <c r="WZ120" s="31"/>
      <c r="XA120" s="31"/>
      <c r="XB120" s="31"/>
      <c r="XC120" s="31"/>
      <c r="XD120" s="31"/>
      <c r="XE120" s="31"/>
      <c r="XF120" s="31"/>
      <c r="XG120" s="31"/>
      <c r="XH120" s="31"/>
      <c r="XI120" s="31"/>
      <c r="XJ120" s="31"/>
      <c r="XK120" s="31"/>
      <c r="XL120" s="31"/>
      <c r="XM120" s="31"/>
      <c r="XN120" s="31"/>
      <c r="XO120" s="31"/>
      <c r="XP120" s="31"/>
      <c r="XQ120" s="31"/>
      <c r="XR120" s="31"/>
      <c r="XS120" s="31"/>
      <c r="XT120" s="31"/>
      <c r="XU120" s="31"/>
      <c r="XV120" s="31"/>
      <c r="XW120" s="31"/>
      <c r="XX120" s="31"/>
      <c r="XY120" s="31"/>
      <c r="XZ120" s="31"/>
      <c r="YA120" s="31"/>
      <c r="YB120" s="31"/>
      <c r="YC120" s="31"/>
      <c r="YD120" s="31"/>
      <c r="YE120" s="31"/>
      <c r="YF120" s="31"/>
      <c r="YG120" s="31"/>
      <c r="YH120" s="31"/>
      <c r="YI120" s="31"/>
      <c r="YJ120" s="31"/>
      <c r="YK120" s="31"/>
      <c r="YL120" s="31"/>
    </row>
    <row r="121" spans="1:662" s="5" customFormat="1" x14ac:dyDescent="0.25">
      <c r="A121" s="16"/>
      <c r="B121" s="16"/>
      <c r="C121" s="27">
        <v>4440</v>
      </c>
      <c r="D121" s="18" t="s">
        <v>46</v>
      </c>
      <c r="E121" s="3">
        <v>1551</v>
      </c>
      <c r="F121" s="3">
        <v>1551</v>
      </c>
      <c r="G121" s="15">
        <f t="shared" si="1"/>
        <v>100</v>
      </c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  <c r="IX121" s="31"/>
      <c r="IY121" s="31"/>
      <c r="IZ121" s="31"/>
      <c r="JA121" s="31"/>
      <c r="JB121" s="31"/>
      <c r="JC121" s="31"/>
      <c r="JD121" s="31"/>
      <c r="JE121" s="31"/>
      <c r="JF121" s="31"/>
      <c r="JG121" s="31"/>
      <c r="JH121" s="31"/>
      <c r="JI121" s="31"/>
      <c r="JJ121" s="31"/>
      <c r="JK121" s="31"/>
      <c r="JL121" s="31"/>
      <c r="JM121" s="31"/>
      <c r="JN121" s="31"/>
      <c r="JO121" s="31"/>
      <c r="JP121" s="31"/>
      <c r="JQ121" s="31"/>
      <c r="JR121" s="31"/>
      <c r="JS121" s="31"/>
      <c r="JT121" s="31"/>
      <c r="JU121" s="31"/>
      <c r="JV121" s="31"/>
      <c r="JW121" s="31"/>
      <c r="JX121" s="31"/>
      <c r="JY121" s="31"/>
      <c r="JZ121" s="31"/>
      <c r="KA121" s="31"/>
      <c r="KB121" s="31"/>
      <c r="KC121" s="31"/>
      <c r="KD121" s="31"/>
      <c r="KE121" s="31"/>
      <c r="KF121" s="31"/>
      <c r="KG121" s="31"/>
      <c r="KH121" s="31"/>
      <c r="KI121" s="31"/>
      <c r="KJ121" s="31"/>
      <c r="KK121" s="31"/>
      <c r="KL121" s="31"/>
      <c r="KM121" s="31"/>
      <c r="KN121" s="31"/>
      <c r="KO121" s="31"/>
      <c r="KP121" s="31"/>
      <c r="KQ121" s="31"/>
      <c r="KR121" s="31"/>
      <c r="KS121" s="31"/>
      <c r="KT121" s="31"/>
      <c r="KU121" s="31"/>
      <c r="KV121" s="31"/>
      <c r="KW121" s="31"/>
      <c r="KX121" s="31"/>
      <c r="KY121" s="31"/>
      <c r="KZ121" s="31"/>
      <c r="LA121" s="31"/>
      <c r="LB121" s="31"/>
      <c r="LC121" s="31"/>
      <c r="LD121" s="31"/>
      <c r="LE121" s="31"/>
      <c r="LF121" s="31"/>
      <c r="LG121" s="31"/>
      <c r="LH121" s="31"/>
      <c r="LI121" s="31"/>
      <c r="LJ121" s="31"/>
      <c r="LK121" s="31"/>
      <c r="LL121" s="31"/>
      <c r="LM121" s="31"/>
      <c r="LN121" s="31"/>
      <c r="LO121" s="31"/>
      <c r="LP121" s="31"/>
      <c r="LQ121" s="31"/>
      <c r="LR121" s="31"/>
      <c r="LS121" s="31"/>
      <c r="LT121" s="31"/>
      <c r="LU121" s="31"/>
      <c r="LV121" s="31"/>
      <c r="LW121" s="31"/>
      <c r="LX121" s="31"/>
      <c r="LY121" s="31"/>
      <c r="LZ121" s="31"/>
      <c r="MA121" s="31"/>
      <c r="MB121" s="31"/>
      <c r="MC121" s="31"/>
      <c r="MD121" s="31"/>
      <c r="ME121" s="31"/>
      <c r="MF121" s="31"/>
      <c r="MG121" s="31"/>
      <c r="MH121" s="31"/>
      <c r="MI121" s="31"/>
      <c r="MJ121" s="31"/>
      <c r="MK121" s="31"/>
      <c r="ML121" s="31"/>
      <c r="MM121" s="31"/>
      <c r="MN121" s="31"/>
      <c r="MO121" s="31"/>
      <c r="MP121" s="31"/>
      <c r="MQ121" s="31"/>
      <c r="MR121" s="31"/>
      <c r="MS121" s="31"/>
      <c r="MT121" s="31"/>
      <c r="MU121" s="31"/>
      <c r="MV121" s="31"/>
      <c r="MW121" s="31"/>
      <c r="MX121" s="31"/>
      <c r="MY121" s="31"/>
      <c r="MZ121" s="31"/>
      <c r="NA121" s="31"/>
      <c r="NB121" s="31"/>
      <c r="NC121" s="31"/>
      <c r="ND121" s="31"/>
      <c r="NE121" s="31"/>
      <c r="NF121" s="31"/>
      <c r="NG121" s="31"/>
      <c r="NH121" s="31"/>
      <c r="NI121" s="31"/>
      <c r="NJ121" s="31"/>
      <c r="NK121" s="31"/>
      <c r="NL121" s="31"/>
      <c r="NM121" s="31"/>
      <c r="NN121" s="31"/>
      <c r="NO121" s="31"/>
      <c r="NP121" s="31"/>
      <c r="NQ121" s="31"/>
      <c r="NR121" s="31"/>
      <c r="NS121" s="31"/>
      <c r="NT121" s="31"/>
      <c r="NU121" s="31"/>
      <c r="NV121" s="31"/>
      <c r="NW121" s="31"/>
      <c r="NX121" s="31"/>
      <c r="NY121" s="31"/>
      <c r="NZ121" s="31"/>
      <c r="OA121" s="31"/>
      <c r="OB121" s="31"/>
      <c r="OC121" s="31"/>
      <c r="OD121" s="31"/>
      <c r="OE121" s="31"/>
      <c r="OF121" s="31"/>
      <c r="OG121" s="31"/>
      <c r="OH121" s="31"/>
      <c r="OI121" s="31"/>
      <c r="OJ121" s="31"/>
      <c r="OK121" s="31"/>
      <c r="OL121" s="31"/>
      <c r="OM121" s="31"/>
      <c r="ON121" s="31"/>
      <c r="OO121" s="31"/>
      <c r="OP121" s="31"/>
      <c r="OQ121" s="31"/>
      <c r="OR121" s="31"/>
      <c r="OS121" s="31"/>
      <c r="OT121" s="31"/>
      <c r="OU121" s="31"/>
      <c r="OV121" s="31"/>
      <c r="OW121" s="31"/>
      <c r="OX121" s="31"/>
      <c r="OY121" s="31"/>
      <c r="OZ121" s="31"/>
      <c r="PA121" s="31"/>
      <c r="PB121" s="31"/>
      <c r="PC121" s="31"/>
      <c r="PD121" s="31"/>
      <c r="PE121" s="31"/>
      <c r="PF121" s="31"/>
      <c r="PG121" s="31"/>
      <c r="PH121" s="31"/>
      <c r="PI121" s="31"/>
      <c r="PJ121" s="31"/>
      <c r="PK121" s="31"/>
      <c r="PL121" s="31"/>
      <c r="PM121" s="31"/>
      <c r="PN121" s="31"/>
      <c r="PO121" s="31"/>
      <c r="PP121" s="31"/>
      <c r="PQ121" s="31"/>
      <c r="PR121" s="31"/>
      <c r="PS121" s="31"/>
      <c r="PT121" s="31"/>
      <c r="PU121" s="31"/>
      <c r="PV121" s="31"/>
      <c r="PW121" s="31"/>
      <c r="PX121" s="31"/>
      <c r="PY121" s="31"/>
      <c r="PZ121" s="31"/>
      <c r="QA121" s="31"/>
      <c r="QB121" s="31"/>
      <c r="QC121" s="31"/>
      <c r="QD121" s="31"/>
      <c r="QE121" s="31"/>
      <c r="QF121" s="31"/>
      <c r="QG121" s="31"/>
      <c r="QH121" s="31"/>
      <c r="QI121" s="31"/>
      <c r="QJ121" s="31"/>
      <c r="QK121" s="31"/>
      <c r="QL121" s="31"/>
      <c r="QM121" s="31"/>
      <c r="QN121" s="31"/>
      <c r="QO121" s="31"/>
      <c r="QP121" s="31"/>
      <c r="QQ121" s="31"/>
      <c r="QR121" s="31"/>
      <c r="QS121" s="31"/>
      <c r="QT121" s="31"/>
      <c r="QU121" s="31"/>
      <c r="QV121" s="31"/>
      <c r="QW121" s="31"/>
      <c r="QX121" s="31"/>
      <c r="QY121" s="31"/>
      <c r="QZ121" s="31"/>
      <c r="RA121" s="31"/>
      <c r="RB121" s="31"/>
      <c r="RC121" s="31"/>
      <c r="RD121" s="31"/>
      <c r="RE121" s="31"/>
      <c r="RF121" s="31"/>
      <c r="RG121" s="31"/>
      <c r="RH121" s="31"/>
      <c r="RI121" s="31"/>
      <c r="RJ121" s="31"/>
      <c r="RK121" s="31"/>
      <c r="RL121" s="31"/>
      <c r="RM121" s="31"/>
      <c r="RN121" s="31"/>
      <c r="RO121" s="31"/>
      <c r="RP121" s="31"/>
      <c r="RQ121" s="31"/>
      <c r="RR121" s="31"/>
      <c r="RS121" s="31"/>
      <c r="RT121" s="31"/>
      <c r="RU121" s="31"/>
      <c r="RV121" s="31"/>
      <c r="RW121" s="31"/>
      <c r="RX121" s="31"/>
      <c r="RY121" s="31"/>
      <c r="RZ121" s="31"/>
      <c r="SA121" s="31"/>
      <c r="SB121" s="31"/>
      <c r="SC121" s="31"/>
      <c r="SD121" s="31"/>
      <c r="SE121" s="31"/>
      <c r="SF121" s="31"/>
      <c r="SG121" s="31"/>
      <c r="SH121" s="31"/>
      <c r="SI121" s="31"/>
      <c r="SJ121" s="31"/>
      <c r="SK121" s="31"/>
      <c r="SL121" s="31"/>
      <c r="SM121" s="31"/>
      <c r="SN121" s="31"/>
      <c r="SO121" s="31"/>
      <c r="SP121" s="31"/>
      <c r="SQ121" s="31"/>
      <c r="SR121" s="31"/>
      <c r="SS121" s="31"/>
      <c r="ST121" s="31"/>
      <c r="SU121" s="31"/>
      <c r="SV121" s="31"/>
      <c r="SW121" s="31"/>
      <c r="SX121" s="31"/>
      <c r="SY121" s="31"/>
      <c r="SZ121" s="31"/>
      <c r="TA121" s="31"/>
      <c r="TB121" s="31"/>
      <c r="TC121" s="31"/>
      <c r="TD121" s="31"/>
      <c r="TE121" s="31"/>
      <c r="TF121" s="31"/>
      <c r="TG121" s="31"/>
      <c r="TH121" s="31"/>
      <c r="TI121" s="31"/>
      <c r="TJ121" s="31"/>
      <c r="TK121" s="31"/>
      <c r="TL121" s="31"/>
      <c r="TM121" s="31"/>
      <c r="TN121" s="31"/>
      <c r="TO121" s="31"/>
      <c r="TP121" s="31"/>
      <c r="TQ121" s="31"/>
      <c r="TR121" s="31"/>
      <c r="TS121" s="31"/>
      <c r="TT121" s="31"/>
      <c r="TU121" s="31"/>
      <c r="TV121" s="31"/>
      <c r="TW121" s="31"/>
      <c r="TX121" s="31"/>
      <c r="TY121" s="31"/>
      <c r="TZ121" s="31"/>
      <c r="UA121" s="31"/>
      <c r="UB121" s="31"/>
      <c r="UC121" s="31"/>
      <c r="UD121" s="31"/>
      <c r="UE121" s="31"/>
      <c r="UF121" s="31"/>
      <c r="UG121" s="31"/>
      <c r="UH121" s="31"/>
      <c r="UI121" s="31"/>
      <c r="UJ121" s="31"/>
      <c r="UK121" s="31"/>
      <c r="UL121" s="31"/>
      <c r="UM121" s="31"/>
      <c r="UN121" s="31"/>
      <c r="UO121" s="31"/>
      <c r="UP121" s="31"/>
      <c r="UQ121" s="31"/>
      <c r="UR121" s="31"/>
      <c r="US121" s="31"/>
      <c r="UT121" s="31"/>
      <c r="UU121" s="31"/>
      <c r="UV121" s="31"/>
      <c r="UW121" s="31"/>
      <c r="UX121" s="31"/>
      <c r="UY121" s="31"/>
      <c r="UZ121" s="31"/>
      <c r="VA121" s="31"/>
      <c r="VB121" s="31"/>
      <c r="VC121" s="31"/>
      <c r="VD121" s="31"/>
      <c r="VE121" s="31"/>
      <c r="VF121" s="31"/>
      <c r="VG121" s="31"/>
      <c r="VH121" s="31"/>
      <c r="VI121" s="31"/>
      <c r="VJ121" s="31"/>
      <c r="VK121" s="31"/>
      <c r="VL121" s="31"/>
      <c r="VM121" s="31"/>
      <c r="VN121" s="31"/>
      <c r="VO121" s="31"/>
      <c r="VP121" s="31"/>
      <c r="VQ121" s="31"/>
      <c r="VR121" s="31"/>
      <c r="VS121" s="31"/>
      <c r="VT121" s="31"/>
      <c r="VU121" s="31"/>
      <c r="VV121" s="31"/>
      <c r="VW121" s="31"/>
      <c r="VX121" s="31"/>
      <c r="VY121" s="31"/>
      <c r="VZ121" s="31"/>
      <c r="WA121" s="31"/>
      <c r="WB121" s="31"/>
      <c r="WC121" s="31"/>
      <c r="WD121" s="31"/>
      <c r="WE121" s="31"/>
      <c r="WF121" s="31"/>
      <c r="WG121" s="31"/>
      <c r="WH121" s="31"/>
      <c r="WI121" s="31"/>
      <c r="WJ121" s="31"/>
      <c r="WK121" s="31"/>
      <c r="WL121" s="31"/>
      <c r="WM121" s="31"/>
      <c r="WN121" s="31"/>
      <c r="WO121" s="31"/>
      <c r="WP121" s="31"/>
      <c r="WQ121" s="31"/>
      <c r="WR121" s="31"/>
      <c r="WS121" s="31"/>
      <c r="WT121" s="31"/>
      <c r="WU121" s="31"/>
      <c r="WV121" s="31"/>
      <c r="WW121" s="31"/>
      <c r="WX121" s="31"/>
      <c r="WY121" s="31"/>
      <c r="WZ121" s="31"/>
      <c r="XA121" s="31"/>
      <c r="XB121" s="31"/>
      <c r="XC121" s="31"/>
      <c r="XD121" s="31"/>
      <c r="XE121" s="31"/>
      <c r="XF121" s="31"/>
      <c r="XG121" s="31"/>
      <c r="XH121" s="31"/>
      <c r="XI121" s="31"/>
      <c r="XJ121" s="31"/>
      <c r="XK121" s="31"/>
      <c r="XL121" s="31"/>
      <c r="XM121" s="31"/>
      <c r="XN121" s="31"/>
      <c r="XO121" s="31"/>
      <c r="XP121" s="31"/>
      <c r="XQ121" s="31"/>
      <c r="XR121" s="31"/>
      <c r="XS121" s="31"/>
      <c r="XT121" s="31"/>
      <c r="XU121" s="31"/>
      <c r="XV121" s="31"/>
      <c r="XW121" s="31"/>
      <c r="XX121" s="31"/>
      <c r="XY121" s="31"/>
      <c r="XZ121" s="31"/>
      <c r="YA121" s="31"/>
      <c r="YB121" s="31"/>
      <c r="YC121" s="31"/>
      <c r="YD121" s="31"/>
      <c r="YE121" s="31"/>
      <c r="YF121" s="31"/>
      <c r="YG121" s="31"/>
      <c r="YH121" s="31"/>
      <c r="YI121" s="31"/>
      <c r="YJ121" s="31"/>
      <c r="YK121" s="31"/>
      <c r="YL121" s="31"/>
    </row>
    <row r="122" spans="1:662" x14ac:dyDescent="0.25">
      <c r="A122" s="16"/>
      <c r="B122" s="16">
        <v>75421</v>
      </c>
      <c r="C122" s="18"/>
      <c r="D122" s="18" t="s">
        <v>58</v>
      </c>
      <c r="E122" s="3">
        <f>E123+E124</f>
        <v>100</v>
      </c>
      <c r="F122" s="3">
        <f>F123+F124</f>
        <v>0</v>
      </c>
      <c r="G122" s="15">
        <f t="shared" si="1"/>
        <v>0</v>
      </c>
    </row>
    <row r="123" spans="1:662" s="5" customFormat="1" x14ac:dyDescent="0.25">
      <c r="A123" s="16"/>
      <c r="B123" s="16"/>
      <c r="C123" s="18">
        <v>4210</v>
      </c>
      <c r="D123" s="18" t="s">
        <v>17</v>
      </c>
      <c r="E123" s="3">
        <v>50</v>
      </c>
      <c r="F123" s="3">
        <v>0</v>
      </c>
      <c r="G123" s="15">
        <f t="shared" si="1"/>
        <v>0</v>
      </c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  <c r="IX123" s="31"/>
      <c r="IY123" s="31"/>
      <c r="IZ123" s="31"/>
      <c r="JA123" s="31"/>
      <c r="JB123" s="31"/>
      <c r="JC123" s="31"/>
      <c r="JD123" s="31"/>
      <c r="JE123" s="31"/>
      <c r="JF123" s="31"/>
      <c r="JG123" s="31"/>
      <c r="JH123" s="31"/>
      <c r="JI123" s="31"/>
      <c r="JJ123" s="31"/>
      <c r="JK123" s="31"/>
      <c r="JL123" s="31"/>
      <c r="JM123" s="31"/>
      <c r="JN123" s="31"/>
      <c r="JO123" s="31"/>
      <c r="JP123" s="31"/>
      <c r="JQ123" s="31"/>
      <c r="JR123" s="31"/>
      <c r="JS123" s="31"/>
      <c r="JT123" s="31"/>
      <c r="JU123" s="31"/>
      <c r="JV123" s="31"/>
      <c r="JW123" s="31"/>
      <c r="JX123" s="31"/>
      <c r="JY123" s="31"/>
      <c r="JZ123" s="31"/>
      <c r="KA123" s="31"/>
      <c r="KB123" s="31"/>
      <c r="KC123" s="31"/>
      <c r="KD123" s="31"/>
      <c r="KE123" s="31"/>
      <c r="KF123" s="31"/>
      <c r="KG123" s="31"/>
      <c r="KH123" s="31"/>
      <c r="KI123" s="31"/>
      <c r="KJ123" s="31"/>
      <c r="KK123" s="31"/>
      <c r="KL123" s="31"/>
      <c r="KM123" s="31"/>
      <c r="KN123" s="31"/>
      <c r="KO123" s="31"/>
      <c r="KP123" s="31"/>
      <c r="KQ123" s="31"/>
      <c r="KR123" s="31"/>
      <c r="KS123" s="31"/>
      <c r="KT123" s="31"/>
      <c r="KU123" s="31"/>
      <c r="KV123" s="31"/>
      <c r="KW123" s="31"/>
      <c r="KX123" s="31"/>
      <c r="KY123" s="31"/>
      <c r="KZ123" s="31"/>
      <c r="LA123" s="31"/>
      <c r="LB123" s="31"/>
      <c r="LC123" s="31"/>
      <c r="LD123" s="31"/>
      <c r="LE123" s="31"/>
      <c r="LF123" s="31"/>
      <c r="LG123" s="31"/>
      <c r="LH123" s="31"/>
      <c r="LI123" s="31"/>
      <c r="LJ123" s="31"/>
      <c r="LK123" s="31"/>
      <c r="LL123" s="31"/>
      <c r="LM123" s="31"/>
      <c r="LN123" s="31"/>
      <c r="LO123" s="31"/>
      <c r="LP123" s="31"/>
      <c r="LQ123" s="31"/>
      <c r="LR123" s="31"/>
      <c r="LS123" s="31"/>
      <c r="LT123" s="31"/>
      <c r="LU123" s="31"/>
      <c r="LV123" s="31"/>
      <c r="LW123" s="31"/>
      <c r="LX123" s="31"/>
      <c r="LY123" s="31"/>
      <c r="LZ123" s="31"/>
      <c r="MA123" s="31"/>
      <c r="MB123" s="31"/>
      <c r="MC123" s="31"/>
      <c r="MD123" s="31"/>
      <c r="ME123" s="31"/>
      <c r="MF123" s="31"/>
      <c r="MG123" s="31"/>
      <c r="MH123" s="31"/>
      <c r="MI123" s="31"/>
      <c r="MJ123" s="31"/>
      <c r="MK123" s="31"/>
      <c r="ML123" s="31"/>
      <c r="MM123" s="31"/>
      <c r="MN123" s="31"/>
      <c r="MO123" s="31"/>
      <c r="MP123" s="31"/>
      <c r="MQ123" s="31"/>
      <c r="MR123" s="31"/>
      <c r="MS123" s="31"/>
      <c r="MT123" s="31"/>
      <c r="MU123" s="31"/>
      <c r="MV123" s="31"/>
      <c r="MW123" s="31"/>
      <c r="MX123" s="31"/>
      <c r="MY123" s="31"/>
      <c r="MZ123" s="31"/>
      <c r="NA123" s="31"/>
      <c r="NB123" s="31"/>
      <c r="NC123" s="31"/>
      <c r="ND123" s="31"/>
      <c r="NE123" s="31"/>
      <c r="NF123" s="31"/>
      <c r="NG123" s="31"/>
      <c r="NH123" s="31"/>
      <c r="NI123" s="31"/>
      <c r="NJ123" s="31"/>
      <c r="NK123" s="31"/>
      <c r="NL123" s="31"/>
      <c r="NM123" s="31"/>
      <c r="NN123" s="31"/>
      <c r="NO123" s="31"/>
      <c r="NP123" s="31"/>
      <c r="NQ123" s="31"/>
      <c r="NR123" s="31"/>
      <c r="NS123" s="31"/>
      <c r="NT123" s="31"/>
      <c r="NU123" s="31"/>
      <c r="NV123" s="31"/>
      <c r="NW123" s="31"/>
      <c r="NX123" s="31"/>
      <c r="NY123" s="31"/>
      <c r="NZ123" s="31"/>
      <c r="OA123" s="31"/>
      <c r="OB123" s="31"/>
      <c r="OC123" s="31"/>
      <c r="OD123" s="31"/>
      <c r="OE123" s="31"/>
      <c r="OF123" s="31"/>
      <c r="OG123" s="31"/>
      <c r="OH123" s="31"/>
      <c r="OI123" s="31"/>
      <c r="OJ123" s="31"/>
      <c r="OK123" s="31"/>
      <c r="OL123" s="31"/>
      <c r="OM123" s="31"/>
      <c r="ON123" s="31"/>
      <c r="OO123" s="31"/>
      <c r="OP123" s="31"/>
      <c r="OQ123" s="31"/>
      <c r="OR123" s="31"/>
      <c r="OS123" s="31"/>
      <c r="OT123" s="31"/>
      <c r="OU123" s="31"/>
      <c r="OV123" s="31"/>
      <c r="OW123" s="31"/>
      <c r="OX123" s="31"/>
      <c r="OY123" s="31"/>
      <c r="OZ123" s="31"/>
      <c r="PA123" s="31"/>
      <c r="PB123" s="31"/>
      <c r="PC123" s="31"/>
      <c r="PD123" s="31"/>
      <c r="PE123" s="31"/>
      <c r="PF123" s="31"/>
      <c r="PG123" s="31"/>
      <c r="PH123" s="31"/>
      <c r="PI123" s="31"/>
      <c r="PJ123" s="31"/>
      <c r="PK123" s="31"/>
      <c r="PL123" s="31"/>
      <c r="PM123" s="31"/>
      <c r="PN123" s="31"/>
      <c r="PO123" s="31"/>
      <c r="PP123" s="31"/>
      <c r="PQ123" s="31"/>
      <c r="PR123" s="31"/>
      <c r="PS123" s="31"/>
      <c r="PT123" s="31"/>
      <c r="PU123" s="31"/>
      <c r="PV123" s="31"/>
      <c r="PW123" s="31"/>
      <c r="PX123" s="31"/>
      <c r="PY123" s="31"/>
      <c r="PZ123" s="31"/>
      <c r="QA123" s="31"/>
      <c r="QB123" s="31"/>
      <c r="QC123" s="31"/>
      <c r="QD123" s="31"/>
      <c r="QE123" s="31"/>
      <c r="QF123" s="31"/>
      <c r="QG123" s="31"/>
      <c r="QH123" s="31"/>
      <c r="QI123" s="31"/>
      <c r="QJ123" s="31"/>
      <c r="QK123" s="31"/>
      <c r="QL123" s="31"/>
      <c r="QM123" s="31"/>
      <c r="QN123" s="31"/>
      <c r="QO123" s="31"/>
      <c r="QP123" s="31"/>
      <c r="QQ123" s="31"/>
      <c r="QR123" s="31"/>
      <c r="QS123" s="31"/>
      <c r="QT123" s="31"/>
      <c r="QU123" s="31"/>
      <c r="QV123" s="31"/>
      <c r="QW123" s="31"/>
      <c r="QX123" s="31"/>
      <c r="QY123" s="31"/>
      <c r="QZ123" s="31"/>
      <c r="RA123" s="31"/>
      <c r="RB123" s="31"/>
      <c r="RC123" s="31"/>
      <c r="RD123" s="31"/>
      <c r="RE123" s="31"/>
      <c r="RF123" s="31"/>
      <c r="RG123" s="31"/>
      <c r="RH123" s="31"/>
      <c r="RI123" s="31"/>
      <c r="RJ123" s="31"/>
      <c r="RK123" s="31"/>
      <c r="RL123" s="31"/>
      <c r="RM123" s="31"/>
      <c r="RN123" s="31"/>
      <c r="RO123" s="31"/>
      <c r="RP123" s="31"/>
      <c r="RQ123" s="31"/>
      <c r="RR123" s="31"/>
      <c r="RS123" s="31"/>
      <c r="RT123" s="31"/>
      <c r="RU123" s="31"/>
      <c r="RV123" s="31"/>
      <c r="RW123" s="31"/>
      <c r="RX123" s="31"/>
      <c r="RY123" s="31"/>
      <c r="RZ123" s="31"/>
      <c r="SA123" s="31"/>
      <c r="SB123" s="31"/>
      <c r="SC123" s="31"/>
      <c r="SD123" s="31"/>
      <c r="SE123" s="31"/>
      <c r="SF123" s="31"/>
      <c r="SG123" s="31"/>
      <c r="SH123" s="31"/>
      <c r="SI123" s="31"/>
      <c r="SJ123" s="31"/>
      <c r="SK123" s="31"/>
      <c r="SL123" s="31"/>
      <c r="SM123" s="31"/>
      <c r="SN123" s="31"/>
      <c r="SO123" s="31"/>
      <c r="SP123" s="31"/>
      <c r="SQ123" s="31"/>
      <c r="SR123" s="31"/>
      <c r="SS123" s="31"/>
      <c r="ST123" s="31"/>
      <c r="SU123" s="31"/>
      <c r="SV123" s="31"/>
      <c r="SW123" s="31"/>
      <c r="SX123" s="31"/>
      <c r="SY123" s="31"/>
      <c r="SZ123" s="31"/>
      <c r="TA123" s="31"/>
      <c r="TB123" s="31"/>
      <c r="TC123" s="31"/>
      <c r="TD123" s="31"/>
      <c r="TE123" s="31"/>
      <c r="TF123" s="31"/>
      <c r="TG123" s="31"/>
      <c r="TH123" s="31"/>
      <c r="TI123" s="31"/>
      <c r="TJ123" s="31"/>
      <c r="TK123" s="31"/>
      <c r="TL123" s="31"/>
      <c r="TM123" s="31"/>
      <c r="TN123" s="31"/>
      <c r="TO123" s="31"/>
      <c r="TP123" s="31"/>
      <c r="TQ123" s="31"/>
      <c r="TR123" s="31"/>
      <c r="TS123" s="31"/>
      <c r="TT123" s="31"/>
      <c r="TU123" s="31"/>
      <c r="TV123" s="31"/>
      <c r="TW123" s="31"/>
      <c r="TX123" s="31"/>
      <c r="TY123" s="31"/>
      <c r="TZ123" s="31"/>
      <c r="UA123" s="31"/>
      <c r="UB123" s="31"/>
      <c r="UC123" s="31"/>
      <c r="UD123" s="31"/>
      <c r="UE123" s="31"/>
      <c r="UF123" s="31"/>
      <c r="UG123" s="31"/>
      <c r="UH123" s="31"/>
      <c r="UI123" s="31"/>
      <c r="UJ123" s="31"/>
      <c r="UK123" s="31"/>
      <c r="UL123" s="31"/>
      <c r="UM123" s="31"/>
      <c r="UN123" s="31"/>
      <c r="UO123" s="31"/>
      <c r="UP123" s="31"/>
      <c r="UQ123" s="31"/>
      <c r="UR123" s="31"/>
      <c r="US123" s="31"/>
      <c r="UT123" s="31"/>
      <c r="UU123" s="31"/>
      <c r="UV123" s="31"/>
      <c r="UW123" s="31"/>
      <c r="UX123" s="31"/>
      <c r="UY123" s="31"/>
      <c r="UZ123" s="31"/>
      <c r="VA123" s="31"/>
      <c r="VB123" s="31"/>
      <c r="VC123" s="31"/>
      <c r="VD123" s="31"/>
      <c r="VE123" s="31"/>
      <c r="VF123" s="31"/>
      <c r="VG123" s="31"/>
      <c r="VH123" s="31"/>
      <c r="VI123" s="31"/>
      <c r="VJ123" s="31"/>
      <c r="VK123" s="31"/>
      <c r="VL123" s="31"/>
      <c r="VM123" s="31"/>
      <c r="VN123" s="31"/>
      <c r="VO123" s="31"/>
      <c r="VP123" s="31"/>
      <c r="VQ123" s="31"/>
      <c r="VR123" s="31"/>
      <c r="VS123" s="31"/>
      <c r="VT123" s="31"/>
      <c r="VU123" s="31"/>
      <c r="VV123" s="31"/>
      <c r="VW123" s="31"/>
      <c r="VX123" s="31"/>
      <c r="VY123" s="31"/>
      <c r="VZ123" s="31"/>
      <c r="WA123" s="31"/>
      <c r="WB123" s="31"/>
      <c r="WC123" s="31"/>
      <c r="WD123" s="31"/>
      <c r="WE123" s="31"/>
      <c r="WF123" s="31"/>
      <c r="WG123" s="31"/>
      <c r="WH123" s="31"/>
      <c r="WI123" s="31"/>
      <c r="WJ123" s="31"/>
      <c r="WK123" s="31"/>
      <c r="WL123" s="31"/>
      <c r="WM123" s="31"/>
      <c r="WN123" s="31"/>
      <c r="WO123" s="31"/>
      <c r="WP123" s="31"/>
      <c r="WQ123" s="31"/>
      <c r="WR123" s="31"/>
      <c r="WS123" s="31"/>
      <c r="WT123" s="31"/>
      <c r="WU123" s="31"/>
      <c r="WV123" s="31"/>
      <c r="WW123" s="31"/>
      <c r="WX123" s="31"/>
      <c r="WY123" s="31"/>
      <c r="WZ123" s="31"/>
      <c r="XA123" s="31"/>
      <c r="XB123" s="31"/>
      <c r="XC123" s="31"/>
      <c r="XD123" s="31"/>
      <c r="XE123" s="31"/>
      <c r="XF123" s="31"/>
      <c r="XG123" s="31"/>
      <c r="XH123" s="31"/>
      <c r="XI123" s="31"/>
      <c r="XJ123" s="31"/>
      <c r="XK123" s="31"/>
      <c r="XL123" s="31"/>
      <c r="XM123" s="31"/>
      <c r="XN123" s="31"/>
      <c r="XO123" s="31"/>
      <c r="XP123" s="31"/>
      <c r="XQ123" s="31"/>
      <c r="XR123" s="31"/>
      <c r="XS123" s="31"/>
      <c r="XT123" s="31"/>
      <c r="XU123" s="31"/>
      <c r="XV123" s="31"/>
      <c r="XW123" s="31"/>
      <c r="XX123" s="31"/>
      <c r="XY123" s="31"/>
      <c r="XZ123" s="31"/>
      <c r="YA123" s="31"/>
      <c r="YB123" s="31"/>
      <c r="YC123" s="31"/>
      <c r="YD123" s="31"/>
      <c r="YE123" s="31"/>
      <c r="YF123" s="31"/>
      <c r="YG123" s="31"/>
      <c r="YH123" s="31"/>
      <c r="YI123" s="31"/>
      <c r="YJ123" s="31"/>
      <c r="YK123" s="31"/>
      <c r="YL123" s="31"/>
    </row>
    <row r="124" spans="1:662" s="5" customFormat="1" x14ac:dyDescent="0.25">
      <c r="A124" s="16"/>
      <c r="B124" s="16"/>
      <c r="C124" s="18">
        <v>4300</v>
      </c>
      <c r="D124" s="18" t="s">
        <v>10</v>
      </c>
      <c r="E124" s="3">
        <v>50</v>
      </c>
      <c r="F124" s="3">
        <v>0</v>
      </c>
      <c r="G124" s="15">
        <f t="shared" si="1"/>
        <v>0</v>
      </c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  <c r="IX124" s="31"/>
      <c r="IY124" s="31"/>
      <c r="IZ124" s="31"/>
      <c r="JA124" s="31"/>
      <c r="JB124" s="31"/>
      <c r="JC124" s="31"/>
      <c r="JD124" s="31"/>
      <c r="JE124" s="31"/>
      <c r="JF124" s="31"/>
      <c r="JG124" s="31"/>
      <c r="JH124" s="31"/>
      <c r="JI124" s="31"/>
      <c r="JJ124" s="31"/>
      <c r="JK124" s="31"/>
      <c r="JL124" s="31"/>
      <c r="JM124" s="31"/>
      <c r="JN124" s="31"/>
      <c r="JO124" s="31"/>
      <c r="JP124" s="31"/>
      <c r="JQ124" s="31"/>
      <c r="JR124" s="31"/>
      <c r="JS124" s="31"/>
      <c r="JT124" s="31"/>
      <c r="JU124" s="31"/>
      <c r="JV124" s="31"/>
      <c r="JW124" s="31"/>
      <c r="JX124" s="31"/>
      <c r="JY124" s="31"/>
      <c r="JZ124" s="31"/>
      <c r="KA124" s="31"/>
      <c r="KB124" s="31"/>
      <c r="KC124" s="31"/>
      <c r="KD124" s="31"/>
      <c r="KE124" s="31"/>
      <c r="KF124" s="31"/>
      <c r="KG124" s="31"/>
      <c r="KH124" s="31"/>
      <c r="KI124" s="31"/>
      <c r="KJ124" s="31"/>
      <c r="KK124" s="31"/>
      <c r="KL124" s="31"/>
      <c r="KM124" s="31"/>
      <c r="KN124" s="31"/>
      <c r="KO124" s="31"/>
      <c r="KP124" s="31"/>
      <c r="KQ124" s="31"/>
      <c r="KR124" s="31"/>
      <c r="KS124" s="31"/>
      <c r="KT124" s="31"/>
      <c r="KU124" s="31"/>
      <c r="KV124" s="31"/>
      <c r="KW124" s="31"/>
      <c r="KX124" s="31"/>
      <c r="KY124" s="31"/>
      <c r="KZ124" s="31"/>
      <c r="LA124" s="31"/>
      <c r="LB124" s="31"/>
      <c r="LC124" s="31"/>
      <c r="LD124" s="31"/>
      <c r="LE124" s="31"/>
      <c r="LF124" s="31"/>
      <c r="LG124" s="31"/>
      <c r="LH124" s="31"/>
      <c r="LI124" s="31"/>
      <c r="LJ124" s="31"/>
      <c r="LK124" s="31"/>
      <c r="LL124" s="31"/>
      <c r="LM124" s="31"/>
      <c r="LN124" s="31"/>
      <c r="LO124" s="31"/>
      <c r="LP124" s="31"/>
      <c r="LQ124" s="31"/>
      <c r="LR124" s="31"/>
      <c r="LS124" s="31"/>
      <c r="LT124" s="31"/>
      <c r="LU124" s="31"/>
      <c r="LV124" s="31"/>
      <c r="LW124" s="31"/>
      <c r="LX124" s="31"/>
      <c r="LY124" s="31"/>
      <c r="LZ124" s="31"/>
      <c r="MA124" s="31"/>
      <c r="MB124" s="31"/>
      <c r="MC124" s="31"/>
      <c r="MD124" s="31"/>
      <c r="ME124" s="31"/>
      <c r="MF124" s="31"/>
      <c r="MG124" s="31"/>
      <c r="MH124" s="31"/>
      <c r="MI124" s="31"/>
      <c r="MJ124" s="31"/>
      <c r="MK124" s="31"/>
      <c r="ML124" s="31"/>
      <c r="MM124" s="31"/>
      <c r="MN124" s="31"/>
      <c r="MO124" s="31"/>
      <c r="MP124" s="31"/>
      <c r="MQ124" s="31"/>
      <c r="MR124" s="31"/>
      <c r="MS124" s="31"/>
      <c r="MT124" s="31"/>
      <c r="MU124" s="31"/>
      <c r="MV124" s="31"/>
      <c r="MW124" s="31"/>
      <c r="MX124" s="31"/>
      <c r="MY124" s="31"/>
      <c r="MZ124" s="31"/>
      <c r="NA124" s="31"/>
      <c r="NB124" s="31"/>
      <c r="NC124" s="31"/>
      <c r="ND124" s="31"/>
      <c r="NE124" s="31"/>
      <c r="NF124" s="31"/>
      <c r="NG124" s="31"/>
      <c r="NH124" s="31"/>
      <c r="NI124" s="31"/>
      <c r="NJ124" s="31"/>
      <c r="NK124" s="31"/>
      <c r="NL124" s="31"/>
      <c r="NM124" s="31"/>
      <c r="NN124" s="31"/>
      <c r="NO124" s="31"/>
      <c r="NP124" s="31"/>
      <c r="NQ124" s="31"/>
      <c r="NR124" s="31"/>
      <c r="NS124" s="31"/>
      <c r="NT124" s="31"/>
      <c r="NU124" s="31"/>
      <c r="NV124" s="31"/>
      <c r="NW124" s="31"/>
      <c r="NX124" s="31"/>
      <c r="NY124" s="31"/>
      <c r="NZ124" s="31"/>
      <c r="OA124" s="31"/>
      <c r="OB124" s="31"/>
      <c r="OC124" s="31"/>
      <c r="OD124" s="31"/>
      <c r="OE124" s="31"/>
      <c r="OF124" s="31"/>
      <c r="OG124" s="31"/>
      <c r="OH124" s="31"/>
      <c r="OI124" s="31"/>
      <c r="OJ124" s="31"/>
      <c r="OK124" s="31"/>
      <c r="OL124" s="31"/>
      <c r="OM124" s="31"/>
      <c r="ON124" s="31"/>
      <c r="OO124" s="31"/>
      <c r="OP124" s="31"/>
      <c r="OQ124" s="31"/>
      <c r="OR124" s="31"/>
      <c r="OS124" s="31"/>
      <c r="OT124" s="31"/>
      <c r="OU124" s="31"/>
      <c r="OV124" s="31"/>
      <c r="OW124" s="31"/>
      <c r="OX124" s="31"/>
      <c r="OY124" s="31"/>
      <c r="OZ124" s="31"/>
      <c r="PA124" s="31"/>
      <c r="PB124" s="31"/>
      <c r="PC124" s="31"/>
      <c r="PD124" s="31"/>
      <c r="PE124" s="31"/>
      <c r="PF124" s="31"/>
      <c r="PG124" s="31"/>
      <c r="PH124" s="31"/>
      <c r="PI124" s="31"/>
      <c r="PJ124" s="31"/>
      <c r="PK124" s="31"/>
      <c r="PL124" s="31"/>
      <c r="PM124" s="31"/>
      <c r="PN124" s="31"/>
      <c r="PO124" s="31"/>
      <c r="PP124" s="31"/>
      <c r="PQ124" s="31"/>
      <c r="PR124" s="31"/>
      <c r="PS124" s="31"/>
      <c r="PT124" s="31"/>
      <c r="PU124" s="31"/>
      <c r="PV124" s="31"/>
      <c r="PW124" s="31"/>
      <c r="PX124" s="31"/>
      <c r="PY124" s="31"/>
      <c r="PZ124" s="31"/>
      <c r="QA124" s="31"/>
      <c r="QB124" s="31"/>
      <c r="QC124" s="31"/>
      <c r="QD124" s="31"/>
      <c r="QE124" s="31"/>
      <c r="QF124" s="31"/>
      <c r="QG124" s="31"/>
      <c r="QH124" s="31"/>
      <c r="QI124" s="31"/>
      <c r="QJ124" s="31"/>
      <c r="QK124" s="31"/>
      <c r="QL124" s="31"/>
      <c r="QM124" s="31"/>
      <c r="QN124" s="31"/>
      <c r="QO124" s="31"/>
      <c r="QP124" s="31"/>
      <c r="QQ124" s="31"/>
      <c r="QR124" s="31"/>
      <c r="QS124" s="31"/>
      <c r="QT124" s="31"/>
      <c r="QU124" s="31"/>
      <c r="QV124" s="31"/>
      <c r="QW124" s="31"/>
      <c r="QX124" s="31"/>
      <c r="QY124" s="31"/>
      <c r="QZ124" s="31"/>
      <c r="RA124" s="31"/>
      <c r="RB124" s="31"/>
      <c r="RC124" s="31"/>
      <c r="RD124" s="31"/>
      <c r="RE124" s="31"/>
      <c r="RF124" s="31"/>
      <c r="RG124" s="31"/>
      <c r="RH124" s="31"/>
      <c r="RI124" s="31"/>
      <c r="RJ124" s="31"/>
      <c r="RK124" s="31"/>
      <c r="RL124" s="31"/>
      <c r="RM124" s="31"/>
      <c r="RN124" s="31"/>
      <c r="RO124" s="31"/>
      <c r="RP124" s="31"/>
      <c r="RQ124" s="31"/>
      <c r="RR124" s="31"/>
      <c r="RS124" s="31"/>
      <c r="RT124" s="31"/>
      <c r="RU124" s="31"/>
      <c r="RV124" s="31"/>
      <c r="RW124" s="31"/>
      <c r="RX124" s="31"/>
      <c r="RY124" s="31"/>
      <c r="RZ124" s="31"/>
      <c r="SA124" s="31"/>
      <c r="SB124" s="31"/>
      <c r="SC124" s="31"/>
      <c r="SD124" s="31"/>
      <c r="SE124" s="31"/>
      <c r="SF124" s="31"/>
      <c r="SG124" s="31"/>
      <c r="SH124" s="31"/>
      <c r="SI124" s="31"/>
      <c r="SJ124" s="31"/>
      <c r="SK124" s="31"/>
      <c r="SL124" s="31"/>
      <c r="SM124" s="31"/>
      <c r="SN124" s="31"/>
      <c r="SO124" s="31"/>
      <c r="SP124" s="31"/>
      <c r="SQ124" s="31"/>
      <c r="SR124" s="31"/>
      <c r="SS124" s="31"/>
      <c r="ST124" s="31"/>
      <c r="SU124" s="31"/>
      <c r="SV124" s="31"/>
      <c r="SW124" s="31"/>
      <c r="SX124" s="31"/>
      <c r="SY124" s="31"/>
      <c r="SZ124" s="31"/>
      <c r="TA124" s="31"/>
      <c r="TB124" s="31"/>
      <c r="TC124" s="31"/>
      <c r="TD124" s="31"/>
      <c r="TE124" s="31"/>
      <c r="TF124" s="31"/>
      <c r="TG124" s="31"/>
      <c r="TH124" s="31"/>
      <c r="TI124" s="31"/>
      <c r="TJ124" s="31"/>
      <c r="TK124" s="31"/>
      <c r="TL124" s="31"/>
      <c r="TM124" s="31"/>
      <c r="TN124" s="31"/>
      <c r="TO124" s="31"/>
      <c r="TP124" s="31"/>
      <c r="TQ124" s="31"/>
      <c r="TR124" s="31"/>
      <c r="TS124" s="31"/>
      <c r="TT124" s="31"/>
      <c r="TU124" s="31"/>
      <c r="TV124" s="31"/>
      <c r="TW124" s="31"/>
      <c r="TX124" s="31"/>
      <c r="TY124" s="31"/>
      <c r="TZ124" s="31"/>
      <c r="UA124" s="31"/>
      <c r="UB124" s="31"/>
      <c r="UC124" s="31"/>
      <c r="UD124" s="31"/>
      <c r="UE124" s="31"/>
      <c r="UF124" s="31"/>
      <c r="UG124" s="31"/>
      <c r="UH124" s="31"/>
      <c r="UI124" s="31"/>
      <c r="UJ124" s="31"/>
      <c r="UK124" s="31"/>
      <c r="UL124" s="31"/>
      <c r="UM124" s="31"/>
      <c r="UN124" s="31"/>
      <c r="UO124" s="31"/>
      <c r="UP124" s="31"/>
      <c r="UQ124" s="31"/>
      <c r="UR124" s="31"/>
      <c r="US124" s="31"/>
      <c r="UT124" s="31"/>
      <c r="UU124" s="31"/>
      <c r="UV124" s="31"/>
      <c r="UW124" s="31"/>
      <c r="UX124" s="31"/>
      <c r="UY124" s="31"/>
      <c r="UZ124" s="31"/>
      <c r="VA124" s="31"/>
      <c r="VB124" s="31"/>
      <c r="VC124" s="31"/>
      <c r="VD124" s="31"/>
      <c r="VE124" s="31"/>
      <c r="VF124" s="31"/>
      <c r="VG124" s="31"/>
      <c r="VH124" s="31"/>
      <c r="VI124" s="31"/>
      <c r="VJ124" s="31"/>
      <c r="VK124" s="31"/>
      <c r="VL124" s="31"/>
      <c r="VM124" s="31"/>
      <c r="VN124" s="31"/>
      <c r="VO124" s="31"/>
      <c r="VP124" s="31"/>
      <c r="VQ124" s="31"/>
      <c r="VR124" s="31"/>
      <c r="VS124" s="31"/>
      <c r="VT124" s="31"/>
      <c r="VU124" s="31"/>
      <c r="VV124" s="31"/>
      <c r="VW124" s="31"/>
      <c r="VX124" s="31"/>
      <c r="VY124" s="31"/>
      <c r="VZ124" s="31"/>
      <c r="WA124" s="31"/>
      <c r="WB124" s="31"/>
      <c r="WC124" s="31"/>
      <c r="WD124" s="31"/>
      <c r="WE124" s="31"/>
      <c r="WF124" s="31"/>
      <c r="WG124" s="31"/>
      <c r="WH124" s="31"/>
      <c r="WI124" s="31"/>
      <c r="WJ124" s="31"/>
      <c r="WK124" s="31"/>
      <c r="WL124" s="31"/>
      <c r="WM124" s="31"/>
      <c r="WN124" s="31"/>
      <c r="WO124" s="31"/>
      <c r="WP124" s="31"/>
      <c r="WQ124" s="31"/>
      <c r="WR124" s="31"/>
      <c r="WS124" s="31"/>
      <c r="WT124" s="31"/>
      <c r="WU124" s="31"/>
      <c r="WV124" s="31"/>
      <c r="WW124" s="31"/>
      <c r="WX124" s="31"/>
      <c r="WY124" s="31"/>
      <c r="WZ124" s="31"/>
      <c r="XA124" s="31"/>
      <c r="XB124" s="31"/>
      <c r="XC124" s="31"/>
      <c r="XD124" s="31"/>
      <c r="XE124" s="31"/>
      <c r="XF124" s="31"/>
      <c r="XG124" s="31"/>
      <c r="XH124" s="31"/>
      <c r="XI124" s="31"/>
      <c r="XJ124" s="31"/>
      <c r="XK124" s="31"/>
      <c r="XL124" s="31"/>
      <c r="XM124" s="31"/>
      <c r="XN124" s="31"/>
      <c r="XO124" s="31"/>
      <c r="XP124" s="31"/>
      <c r="XQ124" s="31"/>
      <c r="XR124" s="31"/>
      <c r="XS124" s="31"/>
      <c r="XT124" s="31"/>
      <c r="XU124" s="31"/>
      <c r="XV124" s="31"/>
      <c r="XW124" s="31"/>
      <c r="XX124" s="31"/>
      <c r="XY124" s="31"/>
      <c r="XZ124" s="31"/>
      <c r="YA124" s="31"/>
      <c r="YB124" s="31"/>
      <c r="YC124" s="31"/>
      <c r="YD124" s="31"/>
      <c r="YE124" s="31"/>
      <c r="YF124" s="31"/>
      <c r="YG124" s="31"/>
      <c r="YH124" s="31"/>
      <c r="YI124" s="31"/>
      <c r="YJ124" s="31"/>
      <c r="YK124" s="31"/>
      <c r="YL124" s="31"/>
    </row>
    <row r="125" spans="1:662" x14ac:dyDescent="0.25">
      <c r="A125" s="16"/>
      <c r="B125" s="16">
        <v>75495</v>
      </c>
      <c r="C125" s="18"/>
      <c r="D125" s="18" t="s">
        <v>13</v>
      </c>
      <c r="E125" s="3">
        <f>E126</f>
        <v>7500</v>
      </c>
      <c r="F125" s="3">
        <f>F126</f>
        <v>7500</v>
      </c>
      <c r="G125" s="15">
        <f t="shared" si="1"/>
        <v>100</v>
      </c>
    </row>
    <row r="126" spans="1:662" s="11" customFormat="1" ht="38.25" x14ac:dyDescent="0.25">
      <c r="A126" s="16"/>
      <c r="B126" s="16"/>
      <c r="C126" s="18">
        <v>6170</v>
      </c>
      <c r="D126" s="18" t="s">
        <v>139</v>
      </c>
      <c r="E126" s="3">
        <v>7500</v>
      </c>
      <c r="F126" s="3">
        <v>7500</v>
      </c>
      <c r="G126" s="15">
        <f t="shared" si="1"/>
        <v>100</v>
      </c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  <c r="IX126" s="31"/>
      <c r="IY126" s="31"/>
      <c r="IZ126" s="31"/>
      <c r="JA126" s="31"/>
      <c r="JB126" s="31"/>
      <c r="JC126" s="31"/>
      <c r="JD126" s="31"/>
      <c r="JE126" s="31"/>
      <c r="JF126" s="31"/>
      <c r="JG126" s="31"/>
      <c r="JH126" s="31"/>
      <c r="JI126" s="31"/>
      <c r="JJ126" s="31"/>
      <c r="JK126" s="31"/>
      <c r="JL126" s="31"/>
      <c r="JM126" s="31"/>
      <c r="JN126" s="31"/>
      <c r="JO126" s="31"/>
      <c r="JP126" s="31"/>
      <c r="JQ126" s="31"/>
      <c r="JR126" s="31"/>
      <c r="JS126" s="31"/>
      <c r="JT126" s="31"/>
      <c r="JU126" s="31"/>
      <c r="JV126" s="31"/>
      <c r="JW126" s="31"/>
      <c r="JX126" s="31"/>
      <c r="JY126" s="31"/>
      <c r="JZ126" s="31"/>
      <c r="KA126" s="31"/>
      <c r="KB126" s="31"/>
      <c r="KC126" s="31"/>
      <c r="KD126" s="31"/>
      <c r="KE126" s="31"/>
      <c r="KF126" s="31"/>
      <c r="KG126" s="31"/>
      <c r="KH126" s="31"/>
      <c r="KI126" s="31"/>
      <c r="KJ126" s="31"/>
      <c r="KK126" s="31"/>
      <c r="KL126" s="31"/>
      <c r="KM126" s="31"/>
      <c r="KN126" s="31"/>
      <c r="KO126" s="31"/>
      <c r="KP126" s="31"/>
      <c r="KQ126" s="31"/>
      <c r="KR126" s="31"/>
      <c r="KS126" s="31"/>
      <c r="KT126" s="31"/>
      <c r="KU126" s="31"/>
      <c r="KV126" s="31"/>
      <c r="KW126" s="31"/>
      <c r="KX126" s="31"/>
      <c r="KY126" s="31"/>
      <c r="KZ126" s="31"/>
      <c r="LA126" s="31"/>
      <c r="LB126" s="31"/>
      <c r="LC126" s="31"/>
      <c r="LD126" s="31"/>
      <c r="LE126" s="31"/>
      <c r="LF126" s="31"/>
      <c r="LG126" s="31"/>
      <c r="LH126" s="31"/>
      <c r="LI126" s="31"/>
      <c r="LJ126" s="31"/>
      <c r="LK126" s="31"/>
      <c r="LL126" s="31"/>
      <c r="LM126" s="31"/>
      <c r="LN126" s="31"/>
      <c r="LO126" s="31"/>
      <c r="LP126" s="31"/>
      <c r="LQ126" s="31"/>
      <c r="LR126" s="31"/>
      <c r="LS126" s="31"/>
      <c r="LT126" s="31"/>
      <c r="LU126" s="31"/>
      <c r="LV126" s="31"/>
      <c r="LW126" s="31"/>
      <c r="LX126" s="31"/>
      <c r="LY126" s="31"/>
      <c r="LZ126" s="31"/>
      <c r="MA126" s="31"/>
      <c r="MB126" s="31"/>
      <c r="MC126" s="31"/>
      <c r="MD126" s="31"/>
      <c r="ME126" s="31"/>
      <c r="MF126" s="31"/>
      <c r="MG126" s="31"/>
      <c r="MH126" s="31"/>
      <c r="MI126" s="31"/>
      <c r="MJ126" s="31"/>
      <c r="MK126" s="31"/>
      <c r="ML126" s="31"/>
      <c r="MM126" s="31"/>
      <c r="MN126" s="31"/>
      <c r="MO126" s="31"/>
      <c r="MP126" s="31"/>
      <c r="MQ126" s="31"/>
      <c r="MR126" s="31"/>
      <c r="MS126" s="31"/>
      <c r="MT126" s="31"/>
      <c r="MU126" s="31"/>
      <c r="MV126" s="31"/>
      <c r="MW126" s="31"/>
      <c r="MX126" s="31"/>
      <c r="MY126" s="31"/>
      <c r="MZ126" s="31"/>
      <c r="NA126" s="31"/>
      <c r="NB126" s="31"/>
      <c r="NC126" s="31"/>
      <c r="ND126" s="31"/>
      <c r="NE126" s="31"/>
      <c r="NF126" s="31"/>
      <c r="NG126" s="31"/>
      <c r="NH126" s="31"/>
      <c r="NI126" s="31"/>
      <c r="NJ126" s="31"/>
      <c r="NK126" s="31"/>
      <c r="NL126" s="31"/>
      <c r="NM126" s="31"/>
      <c r="NN126" s="31"/>
      <c r="NO126" s="31"/>
      <c r="NP126" s="31"/>
      <c r="NQ126" s="31"/>
      <c r="NR126" s="31"/>
      <c r="NS126" s="31"/>
      <c r="NT126" s="31"/>
      <c r="NU126" s="31"/>
      <c r="NV126" s="31"/>
      <c r="NW126" s="31"/>
      <c r="NX126" s="31"/>
      <c r="NY126" s="31"/>
      <c r="NZ126" s="31"/>
      <c r="OA126" s="31"/>
      <c r="OB126" s="31"/>
      <c r="OC126" s="31"/>
      <c r="OD126" s="31"/>
      <c r="OE126" s="31"/>
      <c r="OF126" s="31"/>
      <c r="OG126" s="31"/>
      <c r="OH126" s="31"/>
      <c r="OI126" s="31"/>
      <c r="OJ126" s="31"/>
      <c r="OK126" s="31"/>
      <c r="OL126" s="31"/>
      <c r="OM126" s="31"/>
      <c r="ON126" s="31"/>
      <c r="OO126" s="31"/>
      <c r="OP126" s="31"/>
      <c r="OQ126" s="31"/>
      <c r="OR126" s="31"/>
      <c r="OS126" s="31"/>
      <c r="OT126" s="31"/>
      <c r="OU126" s="31"/>
      <c r="OV126" s="31"/>
      <c r="OW126" s="31"/>
      <c r="OX126" s="31"/>
      <c r="OY126" s="31"/>
      <c r="OZ126" s="31"/>
      <c r="PA126" s="31"/>
      <c r="PB126" s="31"/>
      <c r="PC126" s="31"/>
      <c r="PD126" s="31"/>
      <c r="PE126" s="31"/>
      <c r="PF126" s="31"/>
      <c r="PG126" s="31"/>
      <c r="PH126" s="31"/>
      <c r="PI126" s="31"/>
      <c r="PJ126" s="31"/>
      <c r="PK126" s="31"/>
      <c r="PL126" s="31"/>
      <c r="PM126" s="31"/>
      <c r="PN126" s="31"/>
      <c r="PO126" s="31"/>
      <c r="PP126" s="31"/>
      <c r="PQ126" s="31"/>
      <c r="PR126" s="31"/>
      <c r="PS126" s="31"/>
      <c r="PT126" s="31"/>
      <c r="PU126" s="31"/>
      <c r="PV126" s="31"/>
      <c r="PW126" s="31"/>
      <c r="PX126" s="31"/>
      <c r="PY126" s="31"/>
      <c r="PZ126" s="31"/>
      <c r="QA126" s="31"/>
      <c r="QB126" s="31"/>
      <c r="QC126" s="31"/>
      <c r="QD126" s="31"/>
      <c r="QE126" s="31"/>
      <c r="QF126" s="31"/>
      <c r="QG126" s="31"/>
      <c r="QH126" s="31"/>
      <c r="QI126" s="31"/>
      <c r="QJ126" s="31"/>
      <c r="QK126" s="31"/>
      <c r="QL126" s="31"/>
      <c r="QM126" s="31"/>
      <c r="QN126" s="31"/>
      <c r="QO126" s="31"/>
      <c r="QP126" s="31"/>
      <c r="QQ126" s="31"/>
      <c r="QR126" s="31"/>
      <c r="QS126" s="31"/>
      <c r="QT126" s="31"/>
      <c r="QU126" s="31"/>
      <c r="QV126" s="31"/>
      <c r="QW126" s="31"/>
      <c r="QX126" s="31"/>
      <c r="QY126" s="31"/>
      <c r="QZ126" s="31"/>
      <c r="RA126" s="31"/>
      <c r="RB126" s="31"/>
      <c r="RC126" s="31"/>
      <c r="RD126" s="31"/>
      <c r="RE126" s="31"/>
      <c r="RF126" s="31"/>
      <c r="RG126" s="31"/>
      <c r="RH126" s="31"/>
      <c r="RI126" s="31"/>
      <c r="RJ126" s="31"/>
      <c r="RK126" s="31"/>
      <c r="RL126" s="31"/>
      <c r="RM126" s="31"/>
      <c r="RN126" s="31"/>
      <c r="RO126" s="31"/>
      <c r="RP126" s="31"/>
      <c r="RQ126" s="31"/>
      <c r="RR126" s="31"/>
      <c r="RS126" s="31"/>
      <c r="RT126" s="31"/>
      <c r="RU126" s="31"/>
      <c r="RV126" s="31"/>
      <c r="RW126" s="31"/>
      <c r="RX126" s="31"/>
      <c r="RY126" s="31"/>
      <c r="RZ126" s="31"/>
      <c r="SA126" s="31"/>
      <c r="SB126" s="31"/>
      <c r="SC126" s="31"/>
      <c r="SD126" s="31"/>
      <c r="SE126" s="31"/>
      <c r="SF126" s="31"/>
      <c r="SG126" s="31"/>
      <c r="SH126" s="31"/>
      <c r="SI126" s="31"/>
      <c r="SJ126" s="31"/>
      <c r="SK126" s="31"/>
      <c r="SL126" s="31"/>
      <c r="SM126" s="31"/>
      <c r="SN126" s="31"/>
      <c r="SO126" s="31"/>
      <c r="SP126" s="31"/>
      <c r="SQ126" s="31"/>
      <c r="SR126" s="31"/>
      <c r="SS126" s="31"/>
      <c r="ST126" s="31"/>
      <c r="SU126" s="31"/>
      <c r="SV126" s="31"/>
      <c r="SW126" s="31"/>
      <c r="SX126" s="31"/>
      <c r="SY126" s="31"/>
      <c r="SZ126" s="31"/>
      <c r="TA126" s="31"/>
      <c r="TB126" s="31"/>
      <c r="TC126" s="31"/>
      <c r="TD126" s="31"/>
      <c r="TE126" s="31"/>
      <c r="TF126" s="31"/>
      <c r="TG126" s="31"/>
      <c r="TH126" s="31"/>
      <c r="TI126" s="31"/>
      <c r="TJ126" s="31"/>
      <c r="TK126" s="31"/>
      <c r="TL126" s="31"/>
      <c r="TM126" s="31"/>
      <c r="TN126" s="31"/>
      <c r="TO126" s="31"/>
      <c r="TP126" s="31"/>
      <c r="TQ126" s="31"/>
      <c r="TR126" s="31"/>
      <c r="TS126" s="31"/>
      <c r="TT126" s="31"/>
      <c r="TU126" s="31"/>
      <c r="TV126" s="31"/>
      <c r="TW126" s="31"/>
      <c r="TX126" s="31"/>
      <c r="TY126" s="31"/>
      <c r="TZ126" s="31"/>
      <c r="UA126" s="31"/>
      <c r="UB126" s="31"/>
      <c r="UC126" s="31"/>
      <c r="UD126" s="31"/>
      <c r="UE126" s="31"/>
      <c r="UF126" s="31"/>
      <c r="UG126" s="31"/>
      <c r="UH126" s="31"/>
      <c r="UI126" s="31"/>
      <c r="UJ126" s="31"/>
      <c r="UK126" s="31"/>
      <c r="UL126" s="31"/>
      <c r="UM126" s="31"/>
      <c r="UN126" s="31"/>
      <c r="UO126" s="31"/>
      <c r="UP126" s="31"/>
      <c r="UQ126" s="31"/>
      <c r="UR126" s="31"/>
      <c r="US126" s="31"/>
      <c r="UT126" s="31"/>
      <c r="UU126" s="31"/>
      <c r="UV126" s="31"/>
      <c r="UW126" s="31"/>
      <c r="UX126" s="31"/>
      <c r="UY126" s="31"/>
      <c r="UZ126" s="31"/>
      <c r="VA126" s="31"/>
      <c r="VB126" s="31"/>
      <c r="VC126" s="31"/>
      <c r="VD126" s="31"/>
      <c r="VE126" s="31"/>
      <c r="VF126" s="31"/>
      <c r="VG126" s="31"/>
      <c r="VH126" s="31"/>
      <c r="VI126" s="31"/>
      <c r="VJ126" s="31"/>
      <c r="VK126" s="31"/>
      <c r="VL126" s="31"/>
      <c r="VM126" s="31"/>
      <c r="VN126" s="31"/>
      <c r="VO126" s="31"/>
      <c r="VP126" s="31"/>
      <c r="VQ126" s="31"/>
      <c r="VR126" s="31"/>
      <c r="VS126" s="31"/>
      <c r="VT126" s="31"/>
      <c r="VU126" s="31"/>
      <c r="VV126" s="31"/>
      <c r="VW126" s="31"/>
      <c r="VX126" s="31"/>
      <c r="VY126" s="31"/>
      <c r="VZ126" s="31"/>
      <c r="WA126" s="31"/>
      <c r="WB126" s="31"/>
      <c r="WC126" s="31"/>
      <c r="WD126" s="31"/>
      <c r="WE126" s="31"/>
      <c r="WF126" s="31"/>
      <c r="WG126" s="31"/>
      <c r="WH126" s="31"/>
      <c r="WI126" s="31"/>
      <c r="WJ126" s="31"/>
      <c r="WK126" s="31"/>
      <c r="WL126" s="31"/>
      <c r="WM126" s="31"/>
      <c r="WN126" s="31"/>
      <c r="WO126" s="31"/>
      <c r="WP126" s="31"/>
      <c r="WQ126" s="31"/>
      <c r="WR126" s="31"/>
      <c r="WS126" s="31"/>
      <c r="WT126" s="31"/>
      <c r="WU126" s="31"/>
      <c r="WV126" s="31"/>
      <c r="WW126" s="31"/>
      <c r="WX126" s="31"/>
      <c r="WY126" s="31"/>
      <c r="WZ126" s="31"/>
      <c r="XA126" s="31"/>
      <c r="XB126" s="31"/>
      <c r="XC126" s="31"/>
      <c r="XD126" s="31"/>
      <c r="XE126" s="31"/>
      <c r="XF126" s="31"/>
      <c r="XG126" s="31"/>
      <c r="XH126" s="31"/>
      <c r="XI126" s="31"/>
      <c r="XJ126" s="31"/>
      <c r="XK126" s="31"/>
      <c r="XL126" s="31"/>
      <c r="XM126" s="31"/>
      <c r="XN126" s="31"/>
      <c r="XO126" s="31"/>
      <c r="XP126" s="31"/>
      <c r="XQ126" s="31"/>
      <c r="XR126" s="31"/>
      <c r="XS126" s="31"/>
      <c r="XT126" s="31"/>
      <c r="XU126" s="31"/>
      <c r="XV126" s="31"/>
      <c r="XW126" s="31"/>
      <c r="XX126" s="31"/>
      <c r="XY126" s="31"/>
      <c r="XZ126" s="31"/>
      <c r="YA126" s="31"/>
      <c r="YB126" s="31"/>
      <c r="YC126" s="31"/>
      <c r="YD126" s="31"/>
      <c r="YE126" s="31"/>
      <c r="YF126" s="31"/>
      <c r="YG126" s="31"/>
      <c r="YH126" s="31"/>
      <c r="YI126" s="31"/>
      <c r="YJ126" s="31"/>
      <c r="YK126" s="31"/>
      <c r="YL126" s="31"/>
    </row>
    <row r="127" spans="1:662" x14ac:dyDescent="0.25">
      <c r="A127" s="19">
        <v>757</v>
      </c>
      <c r="B127" s="19"/>
      <c r="C127" s="14"/>
      <c r="D127" s="14" t="s">
        <v>59</v>
      </c>
      <c r="E127" s="15">
        <f>E128</f>
        <v>23000</v>
      </c>
      <c r="F127" s="15">
        <f>F128</f>
        <v>18628.61</v>
      </c>
      <c r="G127" s="15">
        <f t="shared" si="1"/>
        <v>80.993956521739136</v>
      </c>
    </row>
    <row r="128" spans="1:662" ht="25.5" x14ac:dyDescent="0.25">
      <c r="A128" s="16"/>
      <c r="B128" s="16">
        <v>75702</v>
      </c>
      <c r="C128" s="18"/>
      <c r="D128" s="18" t="s">
        <v>60</v>
      </c>
      <c r="E128" s="3">
        <f>E129</f>
        <v>23000</v>
      </c>
      <c r="F128" s="3">
        <f>F129</f>
        <v>18628.61</v>
      </c>
      <c r="G128" s="15">
        <f t="shared" si="1"/>
        <v>80.993956521739136</v>
      </c>
    </row>
    <row r="129" spans="1:662" s="8" customFormat="1" ht="51" x14ac:dyDescent="0.25">
      <c r="A129" s="16"/>
      <c r="B129" s="16"/>
      <c r="C129" s="18">
        <v>8110</v>
      </c>
      <c r="D129" s="18" t="s">
        <v>140</v>
      </c>
      <c r="E129" s="3">
        <v>23000</v>
      </c>
      <c r="F129" s="3">
        <v>18628.61</v>
      </c>
      <c r="G129" s="15">
        <f t="shared" si="1"/>
        <v>80.993956521739136</v>
      </c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  <c r="IX129" s="31"/>
      <c r="IY129" s="31"/>
      <c r="IZ129" s="31"/>
      <c r="JA129" s="31"/>
      <c r="JB129" s="31"/>
      <c r="JC129" s="31"/>
      <c r="JD129" s="31"/>
      <c r="JE129" s="31"/>
      <c r="JF129" s="31"/>
      <c r="JG129" s="31"/>
      <c r="JH129" s="31"/>
      <c r="JI129" s="31"/>
      <c r="JJ129" s="31"/>
      <c r="JK129" s="31"/>
      <c r="JL129" s="31"/>
      <c r="JM129" s="31"/>
      <c r="JN129" s="31"/>
      <c r="JO129" s="31"/>
      <c r="JP129" s="31"/>
      <c r="JQ129" s="31"/>
      <c r="JR129" s="31"/>
      <c r="JS129" s="31"/>
      <c r="JT129" s="31"/>
      <c r="JU129" s="31"/>
      <c r="JV129" s="31"/>
      <c r="JW129" s="31"/>
      <c r="JX129" s="31"/>
      <c r="JY129" s="31"/>
      <c r="JZ129" s="31"/>
      <c r="KA129" s="31"/>
      <c r="KB129" s="31"/>
      <c r="KC129" s="31"/>
      <c r="KD129" s="31"/>
      <c r="KE129" s="31"/>
      <c r="KF129" s="31"/>
      <c r="KG129" s="31"/>
      <c r="KH129" s="31"/>
      <c r="KI129" s="31"/>
      <c r="KJ129" s="31"/>
      <c r="KK129" s="31"/>
      <c r="KL129" s="31"/>
      <c r="KM129" s="31"/>
      <c r="KN129" s="31"/>
      <c r="KO129" s="31"/>
      <c r="KP129" s="31"/>
      <c r="KQ129" s="31"/>
      <c r="KR129" s="31"/>
      <c r="KS129" s="31"/>
      <c r="KT129" s="31"/>
      <c r="KU129" s="31"/>
      <c r="KV129" s="31"/>
      <c r="KW129" s="31"/>
      <c r="KX129" s="31"/>
      <c r="KY129" s="31"/>
      <c r="KZ129" s="31"/>
      <c r="LA129" s="31"/>
      <c r="LB129" s="31"/>
      <c r="LC129" s="31"/>
      <c r="LD129" s="31"/>
      <c r="LE129" s="31"/>
      <c r="LF129" s="31"/>
      <c r="LG129" s="31"/>
      <c r="LH129" s="31"/>
      <c r="LI129" s="31"/>
      <c r="LJ129" s="31"/>
      <c r="LK129" s="31"/>
      <c r="LL129" s="31"/>
      <c r="LM129" s="31"/>
      <c r="LN129" s="31"/>
      <c r="LO129" s="31"/>
      <c r="LP129" s="31"/>
      <c r="LQ129" s="31"/>
      <c r="LR129" s="31"/>
      <c r="LS129" s="31"/>
      <c r="LT129" s="31"/>
      <c r="LU129" s="31"/>
      <c r="LV129" s="31"/>
      <c r="LW129" s="31"/>
      <c r="LX129" s="31"/>
      <c r="LY129" s="31"/>
      <c r="LZ129" s="31"/>
      <c r="MA129" s="31"/>
      <c r="MB129" s="31"/>
      <c r="MC129" s="31"/>
      <c r="MD129" s="31"/>
      <c r="ME129" s="31"/>
      <c r="MF129" s="31"/>
      <c r="MG129" s="31"/>
      <c r="MH129" s="31"/>
      <c r="MI129" s="31"/>
      <c r="MJ129" s="31"/>
      <c r="MK129" s="31"/>
      <c r="ML129" s="31"/>
      <c r="MM129" s="31"/>
      <c r="MN129" s="31"/>
      <c r="MO129" s="31"/>
      <c r="MP129" s="31"/>
      <c r="MQ129" s="31"/>
      <c r="MR129" s="31"/>
      <c r="MS129" s="31"/>
      <c r="MT129" s="31"/>
      <c r="MU129" s="31"/>
      <c r="MV129" s="31"/>
      <c r="MW129" s="31"/>
      <c r="MX129" s="31"/>
      <c r="MY129" s="31"/>
      <c r="MZ129" s="31"/>
      <c r="NA129" s="31"/>
      <c r="NB129" s="31"/>
      <c r="NC129" s="31"/>
      <c r="ND129" s="31"/>
      <c r="NE129" s="31"/>
      <c r="NF129" s="31"/>
      <c r="NG129" s="31"/>
      <c r="NH129" s="31"/>
      <c r="NI129" s="31"/>
      <c r="NJ129" s="31"/>
      <c r="NK129" s="31"/>
      <c r="NL129" s="31"/>
      <c r="NM129" s="31"/>
      <c r="NN129" s="31"/>
      <c r="NO129" s="31"/>
      <c r="NP129" s="31"/>
      <c r="NQ129" s="31"/>
      <c r="NR129" s="31"/>
      <c r="NS129" s="31"/>
      <c r="NT129" s="31"/>
      <c r="NU129" s="31"/>
      <c r="NV129" s="31"/>
      <c r="NW129" s="31"/>
      <c r="NX129" s="31"/>
      <c r="NY129" s="31"/>
      <c r="NZ129" s="31"/>
      <c r="OA129" s="31"/>
      <c r="OB129" s="31"/>
      <c r="OC129" s="31"/>
      <c r="OD129" s="31"/>
      <c r="OE129" s="31"/>
      <c r="OF129" s="31"/>
      <c r="OG129" s="31"/>
      <c r="OH129" s="31"/>
      <c r="OI129" s="31"/>
      <c r="OJ129" s="31"/>
      <c r="OK129" s="31"/>
      <c r="OL129" s="31"/>
      <c r="OM129" s="31"/>
      <c r="ON129" s="31"/>
      <c r="OO129" s="31"/>
      <c r="OP129" s="31"/>
      <c r="OQ129" s="31"/>
      <c r="OR129" s="31"/>
      <c r="OS129" s="31"/>
      <c r="OT129" s="31"/>
      <c r="OU129" s="31"/>
      <c r="OV129" s="31"/>
      <c r="OW129" s="31"/>
      <c r="OX129" s="31"/>
      <c r="OY129" s="31"/>
      <c r="OZ129" s="31"/>
      <c r="PA129" s="31"/>
      <c r="PB129" s="31"/>
      <c r="PC129" s="31"/>
      <c r="PD129" s="31"/>
      <c r="PE129" s="31"/>
      <c r="PF129" s="31"/>
      <c r="PG129" s="31"/>
      <c r="PH129" s="31"/>
      <c r="PI129" s="31"/>
      <c r="PJ129" s="31"/>
      <c r="PK129" s="31"/>
      <c r="PL129" s="31"/>
      <c r="PM129" s="31"/>
      <c r="PN129" s="31"/>
      <c r="PO129" s="31"/>
      <c r="PP129" s="31"/>
      <c r="PQ129" s="31"/>
      <c r="PR129" s="31"/>
      <c r="PS129" s="31"/>
      <c r="PT129" s="31"/>
      <c r="PU129" s="31"/>
      <c r="PV129" s="31"/>
      <c r="PW129" s="31"/>
      <c r="PX129" s="31"/>
      <c r="PY129" s="31"/>
      <c r="PZ129" s="31"/>
      <c r="QA129" s="31"/>
      <c r="QB129" s="31"/>
      <c r="QC129" s="31"/>
      <c r="QD129" s="31"/>
      <c r="QE129" s="31"/>
      <c r="QF129" s="31"/>
      <c r="QG129" s="31"/>
      <c r="QH129" s="31"/>
      <c r="QI129" s="31"/>
      <c r="QJ129" s="31"/>
      <c r="QK129" s="31"/>
      <c r="QL129" s="31"/>
      <c r="QM129" s="31"/>
      <c r="QN129" s="31"/>
      <c r="QO129" s="31"/>
      <c r="QP129" s="31"/>
      <c r="QQ129" s="31"/>
      <c r="QR129" s="31"/>
      <c r="QS129" s="31"/>
      <c r="QT129" s="31"/>
      <c r="QU129" s="31"/>
      <c r="QV129" s="31"/>
      <c r="QW129" s="31"/>
      <c r="QX129" s="31"/>
      <c r="QY129" s="31"/>
      <c r="QZ129" s="31"/>
      <c r="RA129" s="31"/>
      <c r="RB129" s="31"/>
      <c r="RC129" s="31"/>
      <c r="RD129" s="31"/>
      <c r="RE129" s="31"/>
      <c r="RF129" s="31"/>
      <c r="RG129" s="31"/>
      <c r="RH129" s="31"/>
      <c r="RI129" s="31"/>
      <c r="RJ129" s="31"/>
      <c r="RK129" s="31"/>
      <c r="RL129" s="31"/>
      <c r="RM129" s="31"/>
      <c r="RN129" s="31"/>
      <c r="RO129" s="31"/>
      <c r="RP129" s="31"/>
      <c r="RQ129" s="31"/>
      <c r="RR129" s="31"/>
      <c r="RS129" s="31"/>
      <c r="RT129" s="31"/>
      <c r="RU129" s="31"/>
      <c r="RV129" s="31"/>
      <c r="RW129" s="31"/>
      <c r="RX129" s="31"/>
      <c r="RY129" s="31"/>
      <c r="RZ129" s="31"/>
      <c r="SA129" s="31"/>
      <c r="SB129" s="31"/>
      <c r="SC129" s="31"/>
      <c r="SD129" s="31"/>
      <c r="SE129" s="31"/>
      <c r="SF129" s="31"/>
      <c r="SG129" s="31"/>
      <c r="SH129" s="31"/>
      <c r="SI129" s="31"/>
      <c r="SJ129" s="31"/>
      <c r="SK129" s="31"/>
      <c r="SL129" s="31"/>
      <c r="SM129" s="31"/>
      <c r="SN129" s="31"/>
      <c r="SO129" s="31"/>
      <c r="SP129" s="31"/>
      <c r="SQ129" s="31"/>
      <c r="SR129" s="31"/>
      <c r="SS129" s="31"/>
      <c r="ST129" s="31"/>
      <c r="SU129" s="31"/>
      <c r="SV129" s="31"/>
      <c r="SW129" s="31"/>
      <c r="SX129" s="31"/>
      <c r="SY129" s="31"/>
      <c r="SZ129" s="31"/>
      <c r="TA129" s="31"/>
      <c r="TB129" s="31"/>
      <c r="TC129" s="31"/>
      <c r="TD129" s="31"/>
      <c r="TE129" s="31"/>
      <c r="TF129" s="31"/>
      <c r="TG129" s="31"/>
      <c r="TH129" s="31"/>
      <c r="TI129" s="31"/>
      <c r="TJ129" s="31"/>
      <c r="TK129" s="31"/>
      <c r="TL129" s="31"/>
      <c r="TM129" s="31"/>
      <c r="TN129" s="31"/>
      <c r="TO129" s="31"/>
      <c r="TP129" s="31"/>
      <c r="TQ129" s="31"/>
      <c r="TR129" s="31"/>
      <c r="TS129" s="31"/>
      <c r="TT129" s="31"/>
      <c r="TU129" s="31"/>
      <c r="TV129" s="31"/>
      <c r="TW129" s="31"/>
      <c r="TX129" s="31"/>
      <c r="TY129" s="31"/>
      <c r="TZ129" s="31"/>
      <c r="UA129" s="31"/>
      <c r="UB129" s="31"/>
      <c r="UC129" s="31"/>
      <c r="UD129" s="31"/>
      <c r="UE129" s="31"/>
      <c r="UF129" s="31"/>
      <c r="UG129" s="31"/>
      <c r="UH129" s="31"/>
      <c r="UI129" s="31"/>
      <c r="UJ129" s="31"/>
      <c r="UK129" s="31"/>
      <c r="UL129" s="31"/>
      <c r="UM129" s="31"/>
      <c r="UN129" s="31"/>
      <c r="UO129" s="31"/>
      <c r="UP129" s="31"/>
      <c r="UQ129" s="31"/>
      <c r="UR129" s="31"/>
      <c r="US129" s="31"/>
      <c r="UT129" s="31"/>
      <c r="UU129" s="31"/>
      <c r="UV129" s="31"/>
      <c r="UW129" s="31"/>
      <c r="UX129" s="31"/>
      <c r="UY129" s="31"/>
      <c r="UZ129" s="31"/>
      <c r="VA129" s="31"/>
      <c r="VB129" s="31"/>
      <c r="VC129" s="31"/>
      <c r="VD129" s="31"/>
      <c r="VE129" s="31"/>
      <c r="VF129" s="31"/>
      <c r="VG129" s="31"/>
      <c r="VH129" s="31"/>
      <c r="VI129" s="31"/>
      <c r="VJ129" s="31"/>
      <c r="VK129" s="31"/>
      <c r="VL129" s="31"/>
      <c r="VM129" s="31"/>
      <c r="VN129" s="31"/>
      <c r="VO129" s="31"/>
      <c r="VP129" s="31"/>
      <c r="VQ129" s="31"/>
      <c r="VR129" s="31"/>
      <c r="VS129" s="31"/>
      <c r="VT129" s="31"/>
      <c r="VU129" s="31"/>
      <c r="VV129" s="31"/>
      <c r="VW129" s="31"/>
      <c r="VX129" s="31"/>
      <c r="VY129" s="31"/>
      <c r="VZ129" s="31"/>
      <c r="WA129" s="31"/>
      <c r="WB129" s="31"/>
      <c r="WC129" s="31"/>
      <c r="WD129" s="31"/>
      <c r="WE129" s="31"/>
      <c r="WF129" s="31"/>
      <c r="WG129" s="31"/>
      <c r="WH129" s="31"/>
      <c r="WI129" s="31"/>
      <c r="WJ129" s="31"/>
      <c r="WK129" s="31"/>
      <c r="WL129" s="31"/>
      <c r="WM129" s="31"/>
      <c r="WN129" s="31"/>
      <c r="WO129" s="31"/>
      <c r="WP129" s="31"/>
      <c r="WQ129" s="31"/>
      <c r="WR129" s="31"/>
      <c r="WS129" s="31"/>
      <c r="WT129" s="31"/>
      <c r="WU129" s="31"/>
      <c r="WV129" s="31"/>
      <c r="WW129" s="31"/>
      <c r="WX129" s="31"/>
      <c r="WY129" s="31"/>
      <c r="WZ129" s="31"/>
      <c r="XA129" s="31"/>
      <c r="XB129" s="31"/>
      <c r="XC129" s="31"/>
      <c r="XD129" s="31"/>
      <c r="XE129" s="31"/>
      <c r="XF129" s="31"/>
      <c r="XG129" s="31"/>
      <c r="XH129" s="31"/>
      <c r="XI129" s="31"/>
      <c r="XJ129" s="31"/>
      <c r="XK129" s="31"/>
      <c r="XL129" s="31"/>
      <c r="XM129" s="31"/>
      <c r="XN129" s="31"/>
      <c r="XO129" s="31"/>
      <c r="XP129" s="31"/>
      <c r="XQ129" s="31"/>
      <c r="XR129" s="31"/>
      <c r="XS129" s="31"/>
      <c r="XT129" s="31"/>
      <c r="XU129" s="31"/>
      <c r="XV129" s="31"/>
      <c r="XW129" s="31"/>
      <c r="XX129" s="31"/>
      <c r="XY129" s="31"/>
      <c r="XZ129" s="31"/>
      <c r="YA129" s="31"/>
      <c r="YB129" s="31"/>
      <c r="YC129" s="31"/>
      <c r="YD129" s="31"/>
      <c r="YE129" s="31"/>
      <c r="YF129" s="31"/>
      <c r="YG129" s="31"/>
      <c r="YH129" s="31"/>
      <c r="YI129" s="31"/>
      <c r="YJ129" s="31"/>
      <c r="YK129" s="31"/>
      <c r="YL129" s="31"/>
    </row>
    <row r="130" spans="1:662" x14ac:dyDescent="0.25">
      <c r="A130" s="19">
        <v>758</v>
      </c>
      <c r="B130" s="19"/>
      <c r="C130" s="14"/>
      <c r="D130" s="14" t="s">
        <v>61</v>
      </c>
      <c r="E130" s="15">
        <f>E131</f>
        <v>70000</v>
      </c>
      <c r="F130" s="15">
        <f>F131</f>
        <v>0</v>
      </c>
      <c r="G130" s="15">
        <f t="shared" si="1"/>
        <v>0</v>
      </c>
    </row>
    <row r="131" spans="1:662" x14ac:dyDescent="0.25">
      <c r="A131" s="16"/>
      <c r="B131" s="16">
        <v>75818</v>
      </c>
      <c r="C131" s="18"/>
      <c r="D131" s="18" t="s">
        <v>62</v>
      </c>
      <c r="E131" s="3">
        <f>E132</f>
        <v>70000</v>
      </c>
      <c r="F131" s="3">
        <f>F132</f>
        <v>0</v>
      </c>
      <c r="G131" s="15">
        <v>0</v>
      </c>
    </row>
    <row r="132" spans="1:662" s="5" customFormat="1" x14ac:dyDescent="0.25">
      <c r="A132" s="16"/>
      <c r="B132" s="16"/>
      <c r="C132" s="18">
        <v>4810</v>
      </c>
      <c r="D132" s="18" t="s">
        <v>63</v>
      </c>
      <c r="E132" s="3">
        <v>70000</v>
      </c>
      <c r="F132" s="3">
        <v>0</v>
      </c>
      <c r="G132" s="15">
        <v>0</v>
      </c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31"/>
      <c r="EF132" s="31"/>
      <c r="EG132" s="31"/>
      <c r="EH132" s="31"/>
      <c r="EI132" s="31"/>
      <c r="EJ132" s="31"/>
      <c r="EK132" s="31"/>
      <c r="EL132" s="31"/>
      <c r="EM132" s="31"/>
      <c r="EN132" s="31"/>
      <c r="EO132" s="31"/>
      <c r="EP132" s="31"/>
      <c r="EQ132" s="31"/>
      <c r="ER132" s="31"/>
      <c r="ES132" s="31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31"/>
      <c r="IX132" s="31"/>
      <c r="IY132" s="31"/>
      <c r="IZ132" s="31"/>
      <c r="JA132" s="31"/>
      <c r="JB132" s="31"/>
      <c r="JC132" s="31"/>
      <c r="JD132" s="31"/>
      <c r="JE132" s="31"/>
      <c r="JF132" s="31"/>
      <c r="JG132" s="31"/>
      <c r="JH132" s="31"/>
      <c r="JI132" s="31"/>
      <c r="JJ132" s="31"/>
      <c r="JK132" s="31"/>
      <c r="JL132" s="31"/>
      <c r="JM132" s="31"/>
      <c r="JN132" s="31"/>
      <c r="JO132" s="31"/>
      <c r="JP132" s="31"/>
      <c r="JQ132" s="31"/>
      <c r="JR132" s="31"/>
      <c r="JS132" s="31"/>
      <c r="JT132" s="31"/>
      <c r="JU132" s="31"/>
      <c r="JV132" s="31"/>
      <c r="JW132" s="31"/>
      <c r="JX132" s="31"/>
      <c r="JY132" s="31"/>
      <c r="JZ132" s="31"/>
      <c r="KA132" s="31"/>
      <c r="KB132" s="31"/>
      <c r="KC132" s="31"/>
      <c r="KD132" s="31"/>
      <c r="KE132" s="31"/>
      <c r="KF132" s="31"/>
      <c r="KG132" s="31"/>
      <c r="KH132" s="31"/>
      <c r="KI132" s="31"/>
      <c r="KJ132" s="31"/>
      <c r="KK132" s="31"/>
      <c r="KL132" s="31"/>
      <c r="KM132" s="31"/>
      <c r="KN132" s="31"/>
      <c r="KO132" s="31"/>
      <c r="KP132" s="31"/>
      <c r="KQ132" s="31"/>
      <c r="KR132" s="31"/>
      <c r="KS132" s="31"/>
      <c r="KT132" s="31"/>
      <c r="KU132" s="31"/>
      <c r="KV132" s="31"/>
      <c r="KW132" s="31"/>
      <c r="KX132" s="31"/>
      <c r="KY132" s="31"/>
      <c r="KZ132" s="31"/>
      <c r="LA132" s="31"/>
      <c r="LB132" s="31"/>
      <c r="LC132" s="31"/>
      <c r="LD132" s="31"/>
      <c r="LE132" s="31"/>
      <c r="LF132" s="31"/>
      <c r="LG132" s="31"/>
      <c r="LH132" s="31"/>
      <c r="LI132" s="31"/>
      <c r="LJ132" s="31"/>
      <c r="LK132" s="31"/>
      <c r="LL132" s="31"/>
      <c r="LM132" s="31"/>
      <c r="LN132" s="31"/>
      <c r="LO132" s="31"/>
      <c r="LP132" s="31"/>
      <c r="LQ132" s="31"/>
      <c r="LR132" s="31"/>
      <c r="LS132" s="31"/>
      <c r="LT132" s="31"/>
      <c r="LU132" s="31"/>
      <c r="LV132" s="31"/>
      <c r="LW132" s="31"/>
      <c r="LX132" s="31"/>
      <c r="LY132" s="31"/>
      <c r="LZ132" s="31"/>
      <c r="MA132" s="31"/>
      <c r="MB132" s="31"/>
      <c r="MC132" s="31"/>
      <c r="MD132" s="31"/>
      <c r="ME132" s="31"/>
      <c r="MF132" s="31"/>
      <c r="MG132" s="31"/>
      <c r="MH132" s="31"/>
      <c r="MI132" s="31"/>
      <c r="MJ132" s="31"/>
      <c r="MK132" s="31"/>
      <c r="ML132" s="31"/>
      <c r="MM132" s="31"/>
      <c r="MN132" s="31"/>
      <c r="MO132" s="31"/>
      <c r="MP132" s="31"/>
      <c r="MQ132" s="31"/>
      <c r="MR132" s="31"/>
      <c r="MS132" s="31"/>
      <c r="MT132" s="31"/>
      <c r="MU132" s="31"/>
      <c r="MV132" s="31"/>
      <c r="MW132" s="31"/>
      <c r="MX132" s="31"/>
      <c r="MY132" s="31"/>
      <c r="MZ132" s="31"/>
      <c r="NA132" s="31"/>
      <c r="NB132" s="31"/>
      <c r="NC132" s="31"/>
      <c r="ND132" s="31"/>
      <c r="NE132" s="31"/>
      <c r="NF132" s="31"/>
      <c r="NG132" s="31"/>
      <c r="NH132" s="31"/>
      <c r="NI132" s="31"/>
      <c r="NJ132" s="31"/>
      <c r="NK132" s="31"/>
      <c r="NL132" s="31"/>
      <c r="NM132" s="31"/>
      <c r="NN132" s="31"/>
      <c r="NO132" s="31"/>
      <c r="NP132" s="31"/>
      <c r="NQ132" s="31"/>
      <c r="NR132" s="31"/>
      <c r="NS132" s="31"/>
      <c r="NT132" s="31"/>
      <c r="NU132" s="31"/>
      <c r="NV132" s="31"/>
      <c r="NW132" s="31"/>
      <c r="NX132" s="31"/>
      <c r="NY132" s="31"/>
      <c r="NZ132" s="31"/>
      <c r="OA132" s="31"/>
      <c r="OB132" s="31"/>
      <c r="OC132" s="31"/>
      <c r="OD132" s="31"/>
      <c r="OE132" s="31"/>
      <c r="OF132" s="31"/>
      <c r="OG132" s="31"/>
      <c r="OH132" s="31"/>
      <c r="OI132" s="31"/>
      <c r="OJ132" s="31"/>
      <c r="OK132" s="31"/>
      <c r="OL132" s="31"/>
      <c r="OM132" s="31"/>
      <c r="ON132" s="31"/>
      <c r="OO132" s="31"/>
      <c r="OP132" s="31"/>
      <c r="OQ132" s="31"/>
      <c r="OR132" s="31"/>
      <c r="OS132" s="31"/>
      <c r="OT132" s="31"/>
      <c r="OU132" s="31"/>
      <c r="OV132" s="31"/>
      <c r="OW132" s="31"/>
      <c r="OX132" s="31"/>
      <c r="OY132" s="31"/>
      <c r="OZ132" s="31"/>
      <c r="PA132" s="31"/>
      <c r="PB132" s="31"/>
      <c r="PC132" s="31"/>
      <c r="PD132" s="31"/>
      <c r="PE132" s="31"/>
      <c r="PF132" s="31"/>
      <c r="PG132" s="31"/>
      <c r="PH132" s="31"/>
      <c r="PI132" s="31"/>
      <c r="PJ132" s="31"/>
      <c r="PK132" s="31"/>
      <c r="PL132" s="31"/>
      <c r="PM132" s="31"/>
      <c r="PN132" s="31"/>
      <c r="PO132" s="31"/>
      <c r="PP132" s="31"/>
      <c r="PQ132" s="31"/>
      <c r="PR132" s="31"/>
      <c r="PS132" s="31"/>
      <c r="PT132" s="31"/>
      <c r="PU132" s="31"/>
      <c r="PV132" s="31"/>
      <c r="PW132" s="31"/>
      <c r="PX132" s="31"/>
      <c r="PY132" s="31"/>
      <c r="PZ132" s="31"/>
      <c r="QA132" s="31"/>
      <c r="QB132" s="31"/>
      <c r="QC132" s="31"/>
      <c r="QD132" s="31"/>
      <c r="QE132" s="31"/>
      <c r="QF132" s="31"/>
      <c r="QG132" s="31"/>
      <c r="QH132" s="31"/>
      <c r="QI132" s="31"/>
      <c r="QJ132" s="31"/>
      <c r="QK132" s="31"/>
      <c r="QL132" s="31"/>
      <c r="QM132" s="31"/>
      <c r="QN132" s="31"/>
      <c r="QO132" s="31"/>
      <c r="QP132" s="31"/>
      <c r="QQ132" s="31"/>
      <c r="QR132" s="31"/>
      <c r="QS132" s="31"/>
      <c r="QT132" s="31"/>
      <c r="QU132" s="31"/>
      <c r="QV132" s="31"/>
      <c r="QW132" s="31"/>
      <c r="QX132" s="31"/>
      <c r="QY132" s="31"/>
      <c r="QZ132" s="31"/>
      <c r="RA132" s="31"/>
      <c r="RB132" s="31"/>
      <c r="RC132" s="31"/>
      <c r="RD132" s="31"/>
      <c r="RE132" s="31"/>
      <c r="RF132" s="31"/>
      <c r="RG132" s="31"/>
      <c r="RH132" s="31"/>
      <c r="RI132" s="31"/>
      <c r="RJ132" s="31"/>
      <c r="RK132" s="31"/>
      <c r="RL132" s="31"/>
      <c r="RM132" s="31"/>
      <c r="RN132" s="31"/>
      <c r="RO132" s="31"/>
      <c r="RP132" s="31"/>
      <c r="RQ132" s="31"/>
      <c r="RR132" s="31"/>
      <c r="RS132" s="31"/>
      <c r="RT132" s="31"/>
      <c r="RU132" s="31"/>
      <c r="RV132" s="31"/>
      <c r="RW132" s="31"/>
      <c r="RX132" s="31"/>
      <c r="RY132" s="31"/>
      <c r="RZ132" s="31"/>
      <c r="SA132" s="31"/>
      <c r="SB132" s="31"/>
      <c r="SC132" s="31"/>
      <c r="SD132" s="31"/>
      <c r="SE132" s="31"/>
      <c r="SF132" s="31"/>
      <c r="SG132" s="31"/>
      <c r="SH132" s="31"/>
      <c r="SI132" s="31"/>
      <c r="SJ132" s="31"/>
      <c r="SK132" s="31"/>
      <c r="SL132" s="31"/>
      <c r="SM132" s="31"/>
      <c r="SN132" s="31"/>
      <c r="SO132" s="31"/>
      <c r="SP132" s="31"/>
      <c r="SQ132" s="31"/>
      <c r="SR132" s="31"/>
      <c r="SS132" s="31"/>
      <c r="ST132" s="31"/>
      <c r="SU132" s="31"/>
      <c r="SV132" s="31"/>
      <c r="SW132" s="31"/>
      <c r="SX132" s="31"/>
      <c r="SY132" s="31"/>
      <c r="SZ132" s="31"/>
      <c r="TA132" s="31"/>
      <c r="TB132" s="31"/>
      <c r="TC132" s="31"/>
      <c r="TD132" s="31"/>
      <c r="TE132" s="31"/>
      <c r="TF132" s="31"/>
      <c r="TG132" s="31"/>
      <c r="TH132" s="31"/>
      <c r="TI132" s="31"/>
      <c r="TJ132" s="31"/>
      <c r="TK132" s="31"/>
      <c r="TL132" s="31"/>
      <c r="TM132" s="31"/>
      <c r="TN132" s="31"/>
      <c r="TO132" s="31"/>
      <c r="TP132" s="31"/>
      <c r="TQ132" s="31"/>
      <c r="TR132" s="31"/>
      <c r="TS132" s="31"/>
      <c r="TT132" s="31"/>
      <c r="TU132" s="31"/>
      <c r="TV132" s="31"/>
      <c r="TW132" s="31"/>
      <c r="TX132" s="31"/>
      <c r="TY132" s="31"/>
      <c r="TZ132" s="31"/>
      <c r="UA132" s="31"/>
      <c r="UB132" s="31"/>
      <c r="UC132" s="31"/>
      <c r="UD132" s="31"/>
      <c r="UE132" s="31"/>
      <c r="UF132" s="31"/>
      <c r="UG132" s="31"/>
      <c r="UH132" s="31"/>
      <c r="UI132" s="31"/>
      <c r="UJ132" s="31"/>
      <c r="UK132" s="31"/>
      <c r="UL132" s="31"/>
      <c r="UM132" s="31"/>
      <c r="UN132" s="31"/>
      <c r="UO132" s="31"/>
      <c r="UP132" s="31"/>
      <c r="UQ132" s="31"/>
      <c r="UR132" s="31"/>
      <c r="US132" s="31"/>
      <c r="UT132" s="31"/>
      <c r="UU132" s="31"/>
      <c r="UV132" s="31"/>
      <c r="UW132" s="31"/>
      <c r="UX132" s="31"/>
      <c r="UY132" s="31"/>
      <c r="UZ132" s="31"/>
      <c r="VA132" s="31"/>
      <c r="VB132" s="31"/>
      <c r="VC132" s="31"/>
      <c r="VD132" s="31"/>
      <c r="VE132" s="31"/>
      <c r="VF132" s="31"/>
      <c r="VG132" s="31"/>
      <c r="VH132" s="31"/>
      <c r="VI132" s="31"/>
      <c r="VJ132" s="31"/>
      <c r="VK132" s="31"/>
      <c r="VL132" s="31"/>
      <c r="VM132" s="31"/>
      <c r="VN132" s="31"/>
      <c r="VO132" s="31"/>
      <c r="VP132" s="31"/>
      <c r="VQ132" s="31"/>
      <c r="VR132" s="31"/>
      <c r="VS132" s="31"/>
      <c r="VT132" s="31"/>
      <c r="VU132" s="31"/>
      <c r="VV132" s="31"/>
      <c r="VW132" s="31"/>
      <c r="VX132" s="31"/>
      <c r="VY132" s="31"/>
      <c r="VZ132" s="31"/>
      <c r="WA132" s="31"/>
      <c r="WB132" s="31"/>
      <c r="WC132" s="31"/>
      <c r="WD132" s="31"/>
      <c r="WE132" s="31"/>
      <c r="WF132" s="31"/>
      <c r="WG132" s="31"/>
      <c r="WH132" s="31"/>
      <c r="WI132" s="31"/>
      <c r="WJ132" s="31"/>
      <c r="WK132" s="31"/>
      <c r="WL132" s="31"/>
      <c r="WM132" s="31"/>
      <c r="WN132" s="31"/>
      <c r="WO132" s="31"/>
      <c r="WP132" s="31"/>
      <c r="WQ132" s="31"/>
      <c r="WR132" s="31"/>
      <c r="WS132" s="31"/>
      <c r="WT132" s="31"/>
      <c r="WU132" s="31"/>
      <c r="WV132" s="31"/>
      <c r="WW132" s="31"/>
      <c r="WX132" s="31"/>
      <c r="WY132" s="31"/>
      <c r="WZ132" s="31"/>
      <c r="XA132" s="31"/>
      <c r="XB132" s="31"/>
      <c r="XC132" s="31"/>
      <c r="XD132" s="31"/>
      <c r="XE132" s="31"/>
      <c r="XF132" s="31"/>
      <c r="XG132" s="31"/>
      <c r="XH132" s="31"/>
      <c r="XI132" s="31"/>
      <c r="XJ132" s="31"/>
      <c r="XK132" s="31"/>
      <c r="XL132" s="31"/>
      <c r="XM132" s="31"/>
      <c r="XN132" s="31"/>
      <c r="XO132" s="31"/>
      <c r="XP132" s="31"/>
      <c r="XQ132" s="31"/>
      <c r="XR132" s="31"/>
      <c r="XS132" s="31"/>
      <c r="XT132" s="31"/>
      <c r="XU132" s="31"/>
      <c r="XV132" s="31"/>
      <c r="XW132" s="31"/>
      <c r="XX132" s="31"/>
      <c r="XY132" s="31"/>
      <c r="XZ132" s="31"/>
      <c r="YA132" s="31"/>
      <c r="YB132" s="31"/>
      <c r="YC132" s="31"/>
      <c r="YD132" s="31"/>
      <c r="YE132" s="31"/>
      <c r="YF132" s="31"/>
      <c r="YG132" s="31"/>
      <c r="YH132" s="31"/>
      <c r="YI132" s="31"/>
      <c r="YJ132" s="31"/>
      <c r="YK132" s="31"/>
      <c r="YL132" s="31"/>
    </row>
    <row r="133" spans="1:662" x14ac:dyDescent="0.25">
      <c r="A133" s="19">
        <v>801</v>
      </c>
      <c r="B133" s="19"/>
      <c r="C133" s="14"/>
      <c r="D133" s="14" t="s">
        <v>64</v>
      </c>
      <c r="E133" s="15">
        <f>E134+E152+E159+E180+E182+E184+E188</f>
        <v>3978986.54</v>
      </c>
      <c r="F133" s="15">
        <f>F134+F152+F159+F180+F182+F184+F188</f>
        <v>3904750.2000000007</v>
      </c>
      <c r="G133" s="15">
        <f t="shared" si="1"/>
        <v>98.134290245676496</v>
      </c>
    </row>
    <row r="134" spans="1:662" x14ac:dyDescent="0.25">
      <c r="A134" s="16"/>
      <c r="B134" s="16">
        <v>80101</v>
      </c>
      <c r="C134" s="18"/>
      <c r="D134" s="18" t="s">
        <v>65</v>
      </c>
      <c r="E134" s="3">
        <f>SUM(E135:E151)</f>
        <v>3010109</v>
      </c>
      <c r="F134" s="3">
        <f>SUM(F135:F151)</f>
        <v>2979401.0500000007</v>
      </c>
      <c r="G134" s="15">
        <f t="shared" si="1"/>
        <v>98.979839268279008</v>
      </c>
    </row>
    <row r="135" spans="1:662" s="7" customFormat="1" x14ac:dyDescent="0.25">
      <c r="A135" s="16"/>
      <c r="B135" s="16"/>
      <c r="C135" s="18">
        <v>3020</v>
      </c>
      <c r="D135" s="18" t="s">
        <v>66</v>
      </c>
      <c r="E135" s="3">
        <v>127244</v>
      </c>
      <c r="F135" s="3">
        <v>126522.07</v>
      </c>
      <c r="G135" s="15">
        <f t="shared" ref="G135:G198" si="2">F135/E135*100</f>
        <v>99.432641224733587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  <c r="IX135" s="31"/>
      <c r="IY135" s="31"/>
      <c r="IZ135" s="31"/>
      <c r="JA135" s="31"/>
      <c r="JB135" s="31"/>
      <c r="JC135" s="31"/>
      <c r="JD135" s="31"/>
      <c r="JE135" s="31"/>
      <c r="JF135" s="31"/>
      <c r="JG135" s="31"/>
      <c r="JH135" s="31"/>
      <c r="JI135" s="31"/>
      <c r="JJ135" s="31"/>
      <c r="JK135" s="31"/>
      <c r="JL135" s="31"/>
      <c r="JM135" s="31"/>
      <c r="JN135" s="31"/>
      <c r="JO135" s="31"/>
      <c r="JP135" s="31"/>
      <c r="JQ135" s="31"/>
      <c r="JR135" s="31"/>
      <c r="JS135" s="31"/>
      <c r="JT135" s="31"/>
      <c r="JU135" s="31"/>
      <c r="JV135" s="31"/>
      <c r="JW135" s="31"/>
      <c r="JX135" s="31"/>
      <c r="JY135" s="31"/>
      <c r="JZ135" s="31"/>
      <c r="KA135" s="31"/>
      <c r="KB135" s="31"/>
      <c r="KC135" s="31"/>
      <c r="KD135" s="31"/>
      <c r="KE135" s="31"/>
      <c r="KF135" s="31"/>
      <c r="KG135" s="31"/>
      <c r="KH135" s="31"/>
      <c r="KI135" s="31"/>
      <c r="KJ135" s="31"/>
      <c r="KK135" s="31"/>
      <c r="KL135" s="31"/>
      <c r="KM135" s="31"/>
      <c r="KN135" s="31"/>
      <c r="KO135" s="31"/>
      <c r="KP135" s="31"/>
      <c r="KQ135" s="31"/>
      <c r="KR135" s="31"/>
      <c r="KS135" s="31"/>
      <c r="KT135" s="31"/>
      <c r="KU135" s="31"/>
      <c r="KV135" s="31"/>
      <c r="KW135" s="31"/>
      <c r="KX135" s="31"/>
      <c r="KY135" s="31"/>
      <c r="KZ135" s="31"/>
      <c r="LA135" s="31"/>
      <c r="LB135" s="31"/>
      <c r="LC135" s="31"/>
      <c r="LD135" s="31"/>
      <c r="LE135" s="31"/>
      <c r="LF135" s="31"/>
      <c r="LG135" s="31"/>
      <c r="LH135" s="31"/>
      <c r="LI135" s="31"/>
      <c r="LJ135" s="31"/>
      <c r="LK135" s="31"/>
      <c r="LL135" s="31"/>
      <c r="LM135" s="31"/>
      <c r="LN135" s="31"/>
      <c r="LO135" s="31"/>
      <c r="LP135" s="31"/>
      <c r="LQ135" s="31"/>
      <c r="LR135" s="31"/>
      <c r="LS135" s="31"/>
      <c r="LT135" s="31"/>
      <c r="LU135" s="31"/>
      <c r="LV135" s="31"/>
      <c r="LW135" s="31"/>
      <c r="LX135" s="31"/>
      <c r="LY135" s="31"/>
      <c r="LZ135" s="31"/>
      <c r="MA135" s="31"/>
      <c r="MB135" s="31"/>
      <c r="MC135" s="31"/>
      <c r="MD135" s="31"/>
      <c r="ME135" s="31"/>
      <c r="MF135" s="31"/>
      <c r="MG135" s="31"/>
      <c r="MH135" s="31"/>
      <c r="MI135" s="31"/>
      <c r="MJ135" s="31"/>
      <c r="MK135" s="31"/>
      <c r="ML135" s="31"/>
      <c r="MM135" s="31"/>
      <c r="MN135" s="31"/>
      <c r="MO135" s="31"/>
      <c r="MP135" s="31"/>
      <c r="MQ135" s="31"/>
      <c r="MR135" s="31"/>
      <c r="MS135" s="31"/>
      <c r="MT135" s="31"/>
      <c r="MU135" s="31"/>
      <c r="MV135" s="31"/>
      <c r="MW135" s="31"/>
      <c r="MX135" s="31"/>
      <c r="MY135" s="31"/>
      <c r="MZ135" s="31"/>
      <c r="NA135" s="31"/>
      <c r="NB135" s="31"/>
      <c r="NC135" s="31"/>
      <c r="ND135" s="31"/>
      <c r="NE135" s="31"/>
      <c r="NF135" s="31"/>
      <c r="NG135" s="31"/>
      <c r="NH135" s="31"/>
      <c r="NI135" s="31"/>
      <c r="NJ135" s="31"/>
      <c r="NK135" s="31"/>
      <c r="NL135" s="31"/>
      <c r="NM135" s="31"/>
      <c r="NN135" s="31"/>
      <c r="NO135" s="31"/>
      <c r="NP135" s="31"/>
      <c r="NQ135" s="31"/>
      <c r="NR135" s="31"/>
      <c r="NS135" s="31"/>
      <c r="NT135" s="31"/>
      <c r="NU135" s="31"/>
      <c r="NV135" s="31"/>
      <c r="NW135" s="31"/>
      <c r="NX135" s="31"/>
      <c r="NY135" s="31"/>
      <c r="NZ135" s="31"/>
      <c r="OA135" s="31"/>
      <c r="OB135" s="31"/>
      <c r="OC135" s="31"/>
      <c r="OD135" s="31"/>
      <c r="OE135" s="31"/>
      <c r="OF135" s="31"/>
      <c r="OG135" s="31"/>
      <c r="OH135" s="31"/>
      <c r="OI135" s="31"/>
      <c r="OJ135" s="31"/>
      <c r="OK135" s="31"/>
      <c r="OL135" s="31"/>
      <c r="OM135" s="31"/>
      <c r="ON135" s="31"/>
      <c r="OO135" s="31"/>
      <c r="OP135" s="31"/>
      <c r="OQ135" s="31"/>
      <c r="OR135" s="31"/>
      <c r="OS135" s="31"/>
      <c r="OT135" s="31"/>
      <c r="OU135" s="31"/>
      <c r="OV135" s="31"/>
      <c r="OW135" s="31"/>
      <c r="OX135" s="31"/>
      <c r="OY135" s="31"/>
      <c r="OZ135" s="31"/>
      <c r="PA135" s="31"/>
      <c r="PB135" s="31"/>
      <c r="PC135" s="31"/>
      <c r="PD135" s="31"/>
      <c r="PE135" s="31"/>
      <c r="PF135" s="31"/>
      <c r="PG135" s="31"/>
      <c r="PH135" s="31"/>
      <c r="PI135" s="31"/>
      <c r="PJ135" s="31"/>
      <c r="PK135" s="31"/>
      <c r="PL135" s="31"/>
      <c r="PM135" s="31"/>
      <c r="PN135" s="31"/>
      <c r="PO135" s="31"/>
      <c r="PP135" s="31"/>
      <c r="PQ135" s="31"/>
      <c r="PR135" s="31"/>
      <c r="PS135" s="31"/>
      <c r="PT135" s="31"/>
      <c r="PU135" s="31"/>
      <c r="PV135" s="31"/>
      <c r="PW135" s="31"/>
      <c r="PX135" s="31"/>
      <c r="PY135" s="31"/>
      <c r="PZ135" s="31"/>
      <c r="QA135" s="31"/>
      <c r="QB135" s="31"/>
      <c r="QC135" s="31"/>
      <c r="QD135" s="31"/>
      <c r="QE135" s="31"/>
      <c r="QF135" s="31"/>
      <c r="QG135" s="31"/>
      <c r="QH135" s="31"/>
      <c r="QI135" s="31"/>
      <c r="QJ135" s="31"/>
      <c r="QK135" s="31"/>
      <c r="QL135" s="31"/>
      <c r="QM135" s="31"/>
      <c r="QN135" s="31"/>
      <c r="QO135" s="31"/>
      <c r="QP135" s="31"/>
      <c r="QQ135" s="31"/>
      <c r="QR135" s="31"/>
      <c r="QS135" s="31"/>
      <c r="QT135" s="31"/>
      <c r="QU135" s="31"/>
      <c r="QV135" s="31"/>
      <c r="QW135" s="31"/>
      <c r="QX135" s="31"/>
      <c r="QY135" s="31"/>
      <c r="QZ135" s="31"/>
      <c r="RA135" s="31"/>
      <c r="RB135" s="31"/>
      <c r="RC135" s="31"/>
      <c r="RD135" s="31"/>
      <c r="RE135" s="31"/>
      <c r="RF135" s="31"/>
      <c r="RG135" s="31"/>
      <c r="RH135" s="31"/>
      <c r="RI135" s="31"/>
      <c r="RJ135" s="31"/>
      <c r="RK135" s="31"/>
      <c r="RL135" s="31"/>
      <c r="RM135" s="31"/>
      <c r="RN135" s="31"/>
      <c r="RO135" s="31"/>
      <c r="RP135" s="31"/>
      <c r="RQ135" s="31"/>
      <c r="RR135" s="31"/>
      <c r="RS135" s="31"/>
      <c r="RT135" s="31"/>
      <c r="RU135" s="31"/>
      <c r="RV135" s="31"/>
      <c r="RW135" s="31"/>
      <c r="RX135" s="31"/>
      <c r="RY135" s="31"/>
      <c r="RZ135" s="31"/>
      <c r="SA135" s="31"/>
      <c r="SB135" s="31"/>
      <c r="SC135" s="31"/>
      <c r="SD135" s="31"/>
      <c r="SE135" s="31"/>
      <c r="SF135" s="31"/>
      <c r="SG135" s="31"/>
      <c r="SH135" s="31"/>
      <c r="SI135" s="31"/>
      <c r="SJ135" s="31"/>
      <c r="SK135" s="31"/>
      <c r="SL135" s="31"/>
      <c r="SM135" s="31"/>
      <c r="SN135" s="31"/>
      <c r="SO135" s="31"/>
      <c r="SP135" s="31"/>
      <c r="SQ135" s="31"/>
      <c r="SR135" s="31"/>
      <c r="SS135" s="31"/>
      <c r="ST135" s="31"/>
      <c r="SU135" s="31"/>
      <c r="SV135" s="31"/>
      <c r="SW135" s="31"/>
      <c r="SX135" s="31"/>
      <c r="SY135" s="31"/>
      <c r="SZ135" s="31"/>
      <c r="TA135" s="31"/>
      <c r="TB135" s="31"/>
      <c r="TC135" s="31"/>
      <c r="TD135" s="31"/>
      <c r="TE135" s="31"/>
      <c r="TF135" s="31"/>
      <c r="TG135" s="31"/>
      <c r="TH135" s="31"/>
      <c r="TI135" s="31"/>
      <c r="TJ135" s="31"/>
      <c r="TK135" s="31"/>
      <c r="TL135" s="31"/>
      <c r="TM135" s="31"/>
      <c r="TN135" s="31"/>
      <c r="TO135" s="31"/>
      <c r="TP135" s="31"/>
      <c r="TQ135" s="31"/>
      <c r="TR135" s="31"/>
      <c r="TS135" s="31"/>
      <c r="TT135" s="31"/>
      <c r="TU135" s="31"/>
      <c r="TV135" s="31"/>
      <c r="TW135" s="31"/>
      <c r="TX135" s="31"/>
      <c r="TY135" s="31"/>
      <c r="TZ135" s="31"/>
      <c r="UA135" s="31"/>
      <c r="UB135" s="31"/>
      <c r="UC135" s="31"/>
      <c r="UD135" s="31"/>
      <c r="UE135" s="31"/>
      <c r="UF135" s="31"/>
      <c r="UG135" s="31"/>
      <c r="UH135" s="31"/>
      <c r="UI135" s="31"/>
      <c r="UJ135" s="31"/>
      <c r="UK135" s="31"/>
      <c r="UL135" s="31"/>
      <c r="UM135" s="31"/>
      <c r="UN135" s="31"/>
      <c r="UO135" s="31"/>
      <c r="UP135" s="31"/>
      <c r="UQ135" s="31"/>
      <c r="UR135" s="31"/>
      <c r="US135" s="31"/>
      <c r="UT135" s="31"/>
      <c r="UU135" s="31"/>
      <c r="UV135" s="31"/>
      <c r="UW135" s="31"/>
      <c r="UX135" s="31"/>
      <c r="UY135" s="31"/>
      <c r="UZ135" s="31"/>
      <c r="VA135" s="31"/>
      <c r="VB135" s="31"/>
      <c r="VC135" s="31"/>
      <c r="VD135" s="31"/>
      <c r="VE135" s="31"/>
      <c r="VF135" s="31"/>
      <c r="VG135" s="31"/>
      <c r="VH135" s="31"/>
      <c r="VI135" s="31"/>
      <c r="VJ135" s="31"/>
      <c r="VK135" s="31"/>
      <c r="VL135" s="31"/>
      <c r="VM135" s="31"/>
      <c r="VN135" s="31"/>
      <c r="VO135" s="31"/>
      <c r="VP135" s="31"/>
      <c r="VQ135" s="31"/>
      <c r="VR135" s="31"/>
      <c r="VS135" s="31"/>
      <c r="VT135" s="31"/>
      <c r="VU135" s="31"/>
      <c r="VV135" s="31"/>
      <c r="VW135" s="31"/>
      <c r="VX135" s="31"/>
      <c r="VY135" s="31"/>
      <c r="VZ135" s="31"/>
      <c r="WA135" s="31"/>
      <c r="WB135" s="31"/>
      <c r="WC135" s="31"/>
      <c r="WD135" s="31"/>
      <c r="WE135" s="31"/>
      <c r="WF135" s="31"/>
      <c r="WG135" s="31"/>
      <c r="WH135" s="31"/>
      <c r="WI135" s="31"/>
      <c r="WJ135" s="31"/>
      <c r="WK135" s="31"/>
      <c r="WL135" s="31"/>
      <c r="WM135" s="31"/>
      <c r="WN135" s="31"/>
      <c r="WO135" s="31"/>
      <c r="WP135" s="31"/>
      <c r="WQ135" s="31"/>
      <c r="WR135" s="31"/>
      <c r="WS135" s="31"/>
      <c r="WT135" s="31"/>
      <c r="WU135" s="31"/>
      <c r="WV135" s="31"/>
      <c r="WW135" s="31"/>
      <c r="WX135" s="31"/>
      <c r="WY135" s="31"/>
      <c r="WZ135" s="31"/>
      <c r="XA135" s="31"/>
      <c r="XB135" s="31"/>
      <c r="XC135" s="31"/>
      <c r="XD135" s="31"/>
      <c r="XE135" s="31"/>
      <c r="XF135" s="31"/>
      <c r="XG135" s="31"/>
      <c r="XH135" s="31"/>
      <c r="XI135" s="31"/>
      <c r="XJ135" s="31"/>
      <c r="XK135" s="31"/>
      <c r="XL135" s="31"/>
      <c r="XM135" s="31"/>
      <c r="XN135" s="31"/>
      <c r="XO135" s="31"/>
      <c r="XP135" s="31"/>
      <c r="XQ135" s="31"/>
      <c r="XR135" s="31"/>
      <c r="XS135" s="31"/>
      <c r="XT135" s="31"/>
      <c r="XU135" s="31"/>
      <c r="XV135" s="31"/>
      <c r="XW135" s="31"/>
      <c r="XX135" s="31"/>
      <c r="XY135" s="31"/>
      <c r="XZ135" s="31"/>
      <c r="YA135" s="31"/>
      <c r="YB135" s="31"/>
      <c r="YC135" s="31"/>
      <c r="YD135" s="31"/>
      <c r="YE135" s="31"/>
      <c r="YF135" s="31"/>
      <c r="YG135" s="31"/>
      <c r="YH135" s="31"/>
      <c r="YI135" s="31"/>
      <c r="YJ135" s="31"/>
      <c r="YK135" s="31"/>
      <c r="YL135" s="31"/>
    </row>
    <row r="136" spans="1:662" s="4" customFormat="1" x14ac:dyDescent="0.25">
      <c r="A136" s="16"/>
      <c r="B136" s="16"/>
      <c r="C136" s="18">
        <v>4010</v>
      </c>
      <c r="D136" s="18" t="s">
        <v>14</v>
      </c>
      <c r="E136" s="3">
        <v>2042180</v>
      </c>
      <c r="F136" s="3">
        <v>2034334.47</v>
      </c>
      <c r="G136" s="15">
        <f t="shared" si="2"/>
        <v>99.615825735243718</v>
      </c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  <c r="IX136" s="31"/>
      <c r="IY136" s="31"/>
      <c r="IZ136" s="31"/>
      <c r="JA136" s="31"/>
      <c r="JB136" s="31"/>
      <c r="JC136" s="31"/>
      <c r="JD136" s="31"/>
      <c r="JE136" s="31"/>
      <c r="JF136" s="31"/>
      <c r="JG136" s="31"/>
      <c r="JH136" s="31"/>
      <c r="JI136" s="31"/>
      <c r="JJ136" s="31"/>
      <c r="JK136" s="31"/>
      <c r="JL136" s="31"/>
      <c r="JM136" s="31"/>
      <c r="JN136" s="31"/>
      <c r="JO136" s="31"/>
      <c r="JP136" s="31"/>
      <c r="JQ136" s="31"/>
      <c r="JR136" s="31"/>
      <c r="JS136" s="31"/>
      <c r="JT136" s="31"/>
      <c r="JU136" s="31"/>
      <c r="JV136" s="31"/>
      <c r="JW136" s="31"/>
      <c r="JX136" s="31"/>
      <c r="JY136" s="31"/>
      <c r="JZ136" s="31"/>
      <c r="KA136" s="31"/>
      <c r="KB136" s="31"/>
      <c r="KC136" s="31"/>
      <c r="KD136" s="31"/>
      <c r="KE136" s="31"/>
      <c r="KF136" s="31"/>
      <c r="KG136" s="31"/>
      <c r="KH136" s="31"/>
      <c r="KI136" s="31"/>
      <c r="KJ136" s="31"/>
      <c r="KK136" s="31"/>
      <c r="KL136" s="31"/>
      <c r="KM136" s="31"/>
      <c r="KN136" s="31"/>
      <c r="KO136" s="31"/>
      <c r="KP136" s="31"/>
      <c r="KQ136" s="31"/>
      <c r="KR136" s="31"/>
      <c r="KS136" s="31"/>
      <c r="KT136" s="31"/>
      <c r="KU136" s="31"/>
      <c r="KV136" s="31"/>
      <c r="KW136" s="31"/>
      <c r="KX136" s="31"/>
      <c r="KY136" s="31"/>
      <c r="KZ136" s="31"/>
      <c r="LA136" s="31"/>
      <c r="LB136" s="31"/>
      <c r="LC136" s="31"/>
      <c r="LD136" s="31"/>
      <c r="LE136" s="31"/>
      <c r="LF136" s="31"/>
      <c r="LG136" s="31"/>
      <c r="LH136" s="31"/>
      <c r="LI136" s="31"/>
      <c r="LJ136" s="31"/>
      <c r="LK136" s="31"/>
      <c r="LL136" s="31"/>
      <c r="LM136" s="31"/>
      <c r="LN136" s="31"/>
      <c r="LO136" s="31"/>
      <c r="LP136" s="31"/>
      <c r="LQ136" s="31"/>
      <c r="LR136" s="31"/>
      <c r="LS136" s="31"/>
      <c r="LT136" s="31"/>
      <c r="LU136" s="31"/>
      <c r="LV136" s="31"/>
      <c r="LW136" s="31"/>
      <c r="LX136" s="31"/>
      <c r="LY136" s="31"/>
      <c r="LZ136" s="31"/>
      <c r="MA136" s="31"/>
      <c r="MB136" s="31"/>
      <c r="MC136" s="31"/>
      <c r="MD136" s="31"/>
      <c r="ME136" s="31"/>
      <c r="MF136" s="31"/>
      <c r="MG136" s="31"/>
      <c r="MH136" s="31"/>
      <c r="MI136" s="31"/>
      <c r="MJ136" s="31"/>
      <c r="MK136" s="31"/>
      <c r="ML136" s="31"/>
      <c r="MM136" s="31"/>
      <c r="MN136" s="31"/>
      <c r="MO136" s="31"/>
      <c r="MP136" s="31"/>
      <c r="MQ136" s="31"/>
      <c r="MR136" s="31"/>
      <c r="MS136" s="31"/>
      <c r="MT136" s="31"/>
      <c r="MU136" s="31"/>
      <c r="MV136" s="31"/>
      <c r="MW136" s="31"/>
      <c r="MX136" s="31"/>
      <c r="MY136" s="31"/>
      <c r="MZ136" s="31"/>
      <c r="NA136" s="31"/>
      <c r="NB136" s="31"/>
      <c r="NC136" s="31"/>
      <c r="ND136" s="31"/>
      <c r="NE136" s="31"/>
      <c r="NF136" s="31"/>
      <c r="NG136" s="31"/>
      <c r="NH136" s="31"/>
      <c r="NI136" s="31"/>
      <c r="NJ136" s="31"/>
      <c r="NK136" s="31"/>
      <c r="NL136" s="31"/>
      <c r="NM136" s="31"/>
      <c r="NN136" s="31"/>
      <c r="NO136" s="31"/>
      <c r="NP136" s="31"/>
      <c r="NQ136" s="31"/>
      <c r="NR136" s="31"/>
      <c r="NS136" s="31"/>
      <c r="NT136" s="31"/>
      <c r="NU136" s="31"/>
      <c r="NV136" s="31"/>
      <c r="NW136" s="31"/>
      <c r="NX136" s="31"/>
      <c r="NY136" s="31"/>
      <c r="NZ136" s="31"/>
      <c r="OA136" s="31"/>
      <c r="OB136" s="31"/>
      <c r="OC136" s="31"/>
      <c r="OD136" s="31"/>
      <c r="OE136" s="31"/>
      <c r="OF136" s="31"/>
      <c r="OG136" s="31"/>
      <c r="OH136" s="31"/>
      <c r="OI136" s="31"/>
      <c r="OJ136" s="31"/>
      <c r="OK136" s="31"/>
      <c r="OL136" s="31"/>
      <c r="OM136" s="31"/>
      <c r="ON136" s="31"/>
      <c r="OO136" s="31"/>
      <c r="OP136" s="31"/>
      <c r="OQ136" s="31"/>
      <c r="OR136" s="31"/>
      <c r="OS136" s="31"/>
      <c r="OT136" s="31"/>
      <c r="OU136" s="31"/>
      <c r="OV136" s="31"/>
      <c r="OW136" s="31"/>
      <c r="OX136" s="31"/>
      <c r="OY136" s="31"/>
      <c r="OZ136" s="31"/>
      <c r="PA136" s="31"/>
      <c r="PB136" s="31"/>
      <c r="PC136" s="31"/>
      <c r="PD136" s="31"/>
      <c r="PE136" s="31"/>
      <c r="PF136" s="31"/>
      <c r="PG136" s="31"/>
      <c r="PH136" s="31"/>
      <c r="PI136" s="31"/>
      <c r="PJ136" s="31"/>
      <c r="PK136" s="31"/>
      <c r="PL136" s="31"/>
      <c r="PM136" s="31"/>
      <c r="PN136" s="31"/>
      <c r="PO136" s="31"/>
      <c r="PP136" s="31"/>
      <c r="PQ136" s="31"/>
      <c r="PR136" s="31"/>
      <c r="PS136" s="31"/>
      <c r="PT136" s="31"/>
      <c r="PU136" s="31"/>
      <c r="PV136" s="31"/>
      <c r="PW136" s="31"/>
      <c r="PX136" s="31"/>
      <c r="PY136" s="31"/>
      <c r="PZ136" s="31"/>
      <c r="QA136" s="31"/>
      <c r="QB136" s="31"/>
      <c r="QC136" s="31"/>
      <c r="QD136" s="31"/>
      <c r="QE136" s="31"/>
      <c r="QF136" s="31"/>
      <c r="QG136" s="31"/>
      <c r="QH136" s="31"/>
      <c r="QI136" s="31"/>
      <c r="QJ136" s="31"/>
      <c r="QK136" s="31"/>
      <c r="QL136" s="31"/>
      <c r="QM136" s="31"/>
      <c r="QN136" s="31"/>
      <c r="QO136" s="31"/>
      <c r="QP136" s="31"/>
      <c r="QQ136" s="31"/>
      <c r="QR136" s="31"/>
      <c r="QS136" s="31"/>
      <c r="QT136" s="31"/>
      <c r="QU136" s="31"/>
      <c r="QV136" s="31"/>
      <c r="QW136" s="31"/>
      <c r="QX136" s="31"/>
      <c r="QY136" s="31"/>
      <c r="QZ136" s="31"/>
      <c r="RA136" s="31"/>
      <c r="RB136" s="31"/>
      <c r="RC136" s="31"/>
      <c r="RD136" s="31"/>
      <c r="RE136" s="31"/>
      <c r="RF136" s="31"/>
      <c r="RG136" s="31"/>
      <c r="RH136" s="31"/>
      <c r="RI136" s="31"/>
      <c r="RJ136" s="31"/>
      <c r="RK136" s="31"/>
      <c r="RL136" s="31"/>
      <c r="RM136" s="31"/>
      <c r="RN136" s="31"/>
      <c r="RO136" s="31"/>
      <c r="RP136" s="31"/>
      <c r="RQ136" s="31"/>
      <c r="RR136" s="31"/>
      <c r="RS136" s="31"/>
      <c r="RT136" s="31"/>
      <c r="RU136" s="31"/>
      <c r="RV136" s="31"/>
      <c r="RW136" s="31"/>
      <c r="RX136" s="31"/>
      <c r="RY136" s="31"/>
      <c r="RZ136" s="31"/>
      <c r="SA136" s="31"/>
      <c r="SB136" s="31"/>
      <c r="SC136" s="31"/>
      <c r="SD136" s="31"/>
      <c r="SE136" s="31"/>
      <c r="SF136" s="31"/>
      <c r="SG136" s="31"/>
      <c r="SH136" s="31"/>
      <c r="SI136" s="31"/>
      <c r="SJ136" s="31"/>
      <c r="SK136" s="31"/>
      <c r="SL136" s="31"/>
      <c r="SM136" s="31"/>
      <c r="SN136" s="31"/>
      <c r="SO136" s="31"/>
      <c r="SP136" s="31"/>
      <c r="SQ136" s="31"/>
      <c r="SR136" s="31"/>
      <c r="SS136" s="31"/>
      <c r="ST136" s="31"/>
      <c r="SU136" s="31"/>
      <c r="SV136" s="31"/>
      <c r="SW136" s="31"/>
      <c r="SX136" s="31"/>
      <c r="SY136" s="31"/>
      <c r="SZ136" s="31"/>
      <c r="TA136" s="31"/>
      <c r="TB136" s="31"/>
      <c r="TC136" s="31"/>
      <c r="TD136" s="31"/>
      <c r="TE136" s="31"/>
      <c r="TF136" s="31"/>
      <c r="TG136" s="31"/>
      <c r="TH136" s="31"/>
      <c r="TI136" s="31"/>
      <c r="TJ136" s="31"/>
      <c r="TK136" s="31"/>
      <c r="TL136" s="31"/>
      <c r="TM136" s="31"/>
      <c r="TN136" s="31"/>
      <c r="TO136" s="31"/>
      <c r="TP136" s="31"/>
      <c r="TQ136" s="31"/>
      <c r="TR136" s="31"/>
      <c r="TS136" s="31"/>
      <c r="TT136" s="31"/>
      <c r="TU136" s="31"/>
      <c r="TV136" s="31"/>
      <c r="TW136" s="31"/>
      <c r="TX136" s="31"/>
      <c r="TY136" s="31"/>
      <c r="TZ136" s="31"/>
      <c r="UA136" s="31"/>
      <c r="UB136" s="31"/>
      <c r="UC136" s="31"/>
      <c r="UD136" s="31"/>
      <c r="UE136" s="31"/>
      <c r="UF136" s="31"/>
      <c r="UG136" s="31"/>
      <c r="UH136" s="31"/>
      <c r="UI136" s="31"/>
      <c r="UJ136" s="31"/>
      <c r="UK136" s="31"/>
      <c r="UL136" s="31"/>
      <c r="UM136" s="31"/>
      <c r="UN136" s="31"/>
      <c r="UO136" s="31"/>
      <c r="UP136" s="31"/>
      <c r="UQ136" s="31"/>
      <c r="UR136" s="31"/>
      <c r="US136" s="31"/>
      <c r="UT136" s="31"/>
      <c r="UU136" s="31"/>
      <c r="UV136" s="31"/>
      <c r="UW136" s="31"/>
      <c r="UX136" s="31"/>
      <c r="UY136" s="31"/>
      <c r="UZ136" s="31"/>
      <c r="VA136" s="31"/>
      <c r="VB136" s="31"/>
      <c r="VC136" s="31"/>
      <c r="VD136" s="31"/>
      <c r="VE136" s="31"/>
      <c r="VF136" s="31"/>
      <c r="VG136" s="31"/>
      <c r="VH136" s="31"/>
      <c r="VI136" s="31"/>
      <c r="VJ136" s="31"/>
      <c r="VK136" s="31"/>
      <c r="VL136" s="31"/>
      <c r="VM136" s="31"/>
      <c r="VN136" s="31"/>
      <c r="VO136" s="31"/>
      <c r="VP136" s="31"/>
      <c r="VQ136" s="31"/>
      <c r="VR136" s="31"/>
      <c r="VS136" s="31"/>
      <c r="VT136" s="31"/>
      <c r="VU136" s="31"/>
      <c r="VV136" s="31"/>
      <c r="VW136" s="31"/>
      <c r="VX136" s="31"/>
      <c r="VY136" s="31"/>
      <c r="VZ136" s="31"/>
      <c r="WA136" s="31"/>
      <c r="WB136" s="31"/>
      <c r="WC136" s="31"/>
      <c r="WD136" s="31"/>
      <c r="WE136" s="31"/>
      <c r="WF136" s="31"/>
      <c r="WG136" s="31"/>
      <c r="WH136" s="31"/>
      <c r="WI136" s="31"/>
      <c r="WJ136" s="31"/>
      <c r="WK136" s="31"/>
      <c r="WL136" s="31"/>
      <c r="WM136" s="31"/>
      <c r="WN136" s="31"/>
      <c r="WO136" s="31"/>
      <c r="WP136" s="31"/>
      <c r="WQ136" s="31"/>
      <c r="WR136" s="31"/>
      <c r="WS136" s="31"/>
      <c r="WT136" s="31"/>
      <c r="WU136" s="31"/>
      <c r="WV136" s="31"/>
      <c r="WW136" s="31"/>
      <c r="WX136" s="31"/>
      <c r="WY136" s="31"/>
      <c r="WZ136" s="31"/>
      <c r="XA136" s="31"/>
      <c r="XB136" s="31"/>
      <c r="XC136" s="31"/>
      <c r="XD136" s="31"/>
      <c r="XE136" s="31"/>
      <c r="XF136" s="31"/>
      <c r="XG136" s="31"/>
      <c r="XH136" s="31"/>
      <c r="XI136" s="31"/>
      <c r="XJ136" s="31"/>
      <c r="XK136" s="31"/>
      <c r="XL136" s="31"/>
      <c r="XM136" s="31"/>
      <c r="XN136" s="31"/>
      <c r="XO136" s="31"/>
      <c r="XP136" s="31"/>
      <c r="XQ136" s="31"/>
      <c r="XR136" s="31"/>
      <c r="XS136" s="31"/>
      <c r="XT136" s="31"/>
      <c r="XU136" s="31"/>
      <c r="XV136" s="31"/>
      <c r="XW136" s="31"/>
      <c r="XX136" s="31"/>
      <c r="XY136" s="31"/>
      <c r="XZ136" s="31"/>
      <c r="YA136" s="31"/>
      <c r="YB136" s="31"/>
      <c r="YC136" s="31"/>
      <c r="YD136" s="31"/>
      <c r="YE136" s="31"/>
      <c r="YF136" s="31"/>
      <c r="YG136" s="31"/>
      <c r="YH136" s="31"/>
      <c r="YI136" s="31"/>
      <c r="YJ136" s="31"/>
      <c r="YK136" s="31"/>
      <c r="YL136" s="31"/>
    </row>
    <row r="137" spans="1:662" s="4" customFormat="1" x14ac:dyDescent="0.25">
      <c r="A137" s="16"/>
      <c r="B137" s="16"/>
      <c r="C137" s="18">
        <v>4040</v>
      </c>
      <c r="D137" s="18" t="s">
        <v>34</v>
      </c>
      <c r="E137" s="3">
        <v>133246</v>
      </c>
      <c r="F137" s="3">
        <v>133245.43</v>
      </c>
      <c r="G137" s="15">
        <f t="shared" si="2"/>
        <v>99.999572219803966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  <c r="IX137" s="31"/>
      <c r="IY137" s="31"/>
      <c r="IZ137" s="31"/>
      <c r="JA137" s="31"/>
      <c r="JB137" s="31"/>
      <c r="JC137" s="31"/>
      <c r="JD137" s="31"/>
      <c r="JE137" s="31"/>
      <c r="JF137" s="31"/>
      <c r="JG137" s="31"/>
      <c r="JH137" s="31"/>
      <c r="JI137" s="31"/>
      <c r="JJ137" s="31"/>
      <c r="JK137" s="31"/>
      <c r="JL137" s="31"/>
      <c r="JM137" s="31"/>
      <c r="JN137" s="31"/>
      <c r="JO137" s="31"/>
      <c r="JP137" s="31"/>
      <c r="JQ137" s="31"/>
      <c r="JR137" s="31"/>
      <c r="JS137" s="31"/>
      <c r="JT137" s="31"/>
      <c r="JU137" s="31"/>
      <c r="JV137" s="31"/>
      <c r="JW137" s="31"/>
      <c r="JX137" s="31"/>
      <c r="JY137" s="31"/>
      <c r="JZ137" s="31"/>
      <c r="KA137" s="31"/>
      <c r="KB137" s="31"/>
      <c r="KC137" s="31"/>
      <c r="KD137" s="31"/>
      <c r="KE137" s="31"/>
      <c r="KF137" s="31"/>
      <c r="KG137" s="31"/>
      <c r="KH137" s="31"/>
      <c r="KI137" s="31"/>
      <c r="KJ137" s="31"/>
      <c r="KK137" s="31"/>
      <c r="KL137" s="31"/>
      <c r="KM137" s="31"/>
      <c r="KN137" s="31"/>
      <c r="KO137" s="31"/>
      <c r="KP137" s="31"/>
      <c r="KQ137" s="31"/>
      <c r="KR137" s="31"/>
      <c r="KS137" s="31"/>
      <c r="KT137" s="31"/>
      <c r="KU137" s="31"/>
      <c r="KV137" s="31"/>
      <c r="KW137" s="31"/>
      <c r="KX137" s="31"/>
      <c r="KY137" s="31"/>
      <c r="KZ137" s="31"/>
      <c r="LA137" s="31"/>
      <c r="LB137" s="31"/>
      <c r="LC137" s="31"/>
      <c r="LD137" s="31"/>
      <c r="LE137" s="31"/>
      <c r="LF137" s="31"/>
      <c r="LG137" s="31"/>
      <c r="LH137" s="31"/>
      <c r="LI137" s="31"/>
      <c r="LJ137" s="31"/>
      <c r="LK137" s="31"/>
      <c r="LL137" s="31"/>
      <c r="LM137" s="31"/>
      <c r="LN137" s="31"/>
      <c r="LO137" s="31"/>
      <c r="LP137" s="31"/>
      <c r="LQ137" s="31"/>
      <c r="LR137" s="31"/>
      <c r="LS137" s="31"/>
      <c r="LT137" s="31"/>
      <c r="LU137" s="31"/>
      <c r="LV137" s="31"/>
      <c r="LW137" s="31"/>
      <c r="LX137" s="31"/>
      <c r="LY137" s="31"/>
      <c r="LZ137" s="31"/>
      <c r="MA137" s="31"/>
      <c r="MB137" s="31"/>
      <c r="MC137" s="31"/>
      <c r="MD137" s="31"/>
      <c r="ME137" s="31"/>
      <c r="MF137" s="31"/>
      <c r="MG137" s="31"/>
      <c r="MH137" s="31"/>
      <c r="MI137" s="31"/>
      <c r="MJ137" s="31"/>
      <c r="MK137" s="31"/>
      <c r="ML137" s="31"/>
      <c r="MM137" s="31"/>
      <c r="MN137" s="31"/>
      <c r="MO137" s="31"/>
      <c r="MP137" s="31"/>
      <c r="MQ137" s="31"/>
      <c r="MR137" s="31"/>
      <c r="MS137" s="31"/>
      <c r="MT137" s="31"/>
      <c r="MU137" s="31"/>
      <c r="MV137" s="31"/>
      <c r="MW137" s="31"/>
      <c r="MX137" s="31"/>
      <c r="MY137" s="31"/>
      <c r="MZ137" s="31"/>
      <c r="NA137" s="31"/>
      <c r="NB137" s="31"/>
      <c r="NC137" s="31"/>
      <c r="ND137" s="31"/>
      <c r="NE137" s="31"/>
      <c r="NF137" s="31"/>
      <c r="NG137" s="31"/>
      <c r="NH137" s="31"/>
      <c r="NI137" s="31"/>
      <c r="NJ137" s="31"/>
      <c r="NK137" s="31"/>
      <c r="NL137" s="31"/>
      <c r="NM137" s="31"/>
      <c r="NN137" s="31"/>
      <c r="NO137" s="31"/>
      <c r="NP137" s="31"/>
      <c r="NQ137" s="31"/>
      <c r="NR137" s="31"/>
      <c r="NS137" s="31"/>
      <c r="NT137" s="31"/>
      <c r="NU137" s="31"/>
      <c r="NV137" s="31"/>
      <c r="NW137" s="31"/>
      <c r="NX137" s="31"/>
      <c r="NY137" s="31"/>
      <c r="NZ137" s="31"/>
      <c r="OA137" s="31"/>
      <c r="OB137" s="31"/>
      <c r="OC137" s="31"/>
      <c r="OD137" s="31"/>
      <c r="OE137" s="31"/>
      <c r="OF137" s="31"/>
      <c r="OG137" s="31"/>
      <c r="OH137" s="31"/>
      <c r="OI137" s="31"/>
      <c r="OJ137" s="31"/>
      <c r="OK137" s="31"/>
      <c r="OL137" s="31"/>
      <c r="OM137" s="31"/>
      <c r="ON137" s="31"/>
      <c r="OO137" s="31"/>
      <c r="OP137" s="31"/>
      <c r="OQ137" s="31"/>
      <c r="OR137" s="31"/>
      <c r="OS137" s="31"/>
      <c r="OT137" s="31"/>
      <c r="OU137" s="31"/>
      <c r="OV137" s="31"/>
      <c r="OW137" s="31"/>
      <c r="OX137" s="31"/>
      <c r="OY137" s="31"/>
      <c r="OZ137" s="31"/>
      <c r="PA137" s="31"/>
      <c r="PB137" s="31"/>
      <c r="PC137" s="31"/>
      <c r="PD137" s="31"/>
      <c r="PE137" s="31"/>
      <c r="PF137" s="31"/>
      <c r="PG137" s="31"/>
      <c r="PH137" s="31"/>
      <c r="PI137" s="31"/>
      <c r="PJ137" s="31"/>
      <c r="PK137" s="31"/>
      <c r="PL137" s="31"/>
      <c r="PM137" s="31"/>
      <c r="PN137" s="31"/>
      <c r="PO137" s="31"/>
      <c r="PP137" s="31"/>
      <c r="PQ137" s="31"/>
      <c r="PR137" s="31"/>
      <c r="PS137" s="31"/>
      <c r="PT137" s="31"/>
      <c r="PU137" s="31"/>
      <c r="PV137" s="31"/>
      <c r="PW137" s="31"/>
      <c r="PX137" s="31"/>
      <c r="PY137" s="31"/>
      <c r="PZ137" s="31"/>
      <c r="QA137" s="31"/>
      <c r="QB137" s="31"/>
      <c r="QC137" s="31"/>
      <c r="QD137" s="31"/>
      <c r="QE137" s="31"/>
      <c r="QF137" s="31"/>
      <c r="QG137" s="31"/>
      <c r="QH137" s="31"/>
      <c r="QI137" s="31"/>
      <c r="QJ137" s="31"/>
      <c r="QK137" s="31"/>
      <c r="QL137" s="31"/>
      <c r="QM137" s="31"/>
      <c r="QN137" s="31"/>
      <c r="QO137" s="31"/>
      <c r="QP137" s="31"/>
      <c r="QQ137" s="31"/>
      <c r="QR137" s="31"/>
      <c r="QS137" s="31"/>
      <c r="QT137" s="31"/>
      <c r="QU137" s="31"/>
      <c r="QV137" s="31"/>
      <c r="QW137" s="31"/>
      <c r="QX137" s="31"/>
      <c r="QY137" s="31"/>
      <c r="QZ137" s="31"/>
      <c r="RA137" s="31"/>
      <c r="RB137" s="31"/>
      <c r="RC137" s="31"/>
      <c r="RD137" s="31"/>
      <c r="RE137" s="31"/>
      <c r="RF137" s="31"/>
      <c r="RG137" s="31"/>
      <c r="RH137" s="31"/>
      <c r="RI137" s="31"/>
      <c r="RJ137" s="31"/>
      <c r="RK137" s="31"/>
      <c r="RL137" s="31"/>
      <c r="RM137" s="31"/>
      <c r="RN137" s="31"/>
      <c r="RO137" s="31"/>
      <c r="RP137" s="31"/>
      <c r="RQ137" s="31"/>
      <c r="RR137" s="31"/>
      <c r="RS137" s="31"/>
      <c r="RT137" s="31"/>
      <c r="RU137" s="31"/>
      <c r="RV137" s="31"/>
      <c r="RW137" s="31"/>
      <c r="RX137" s="31"/>
      <c r="RY137" s="31"/>
      <c r="RZ137" s="31"/>
      <c r="SA137" s="31"/>
      <c r="SB137" s="31"/>
      <c r="SC137" s="31"/>
      <c r="SD137" s="31"/>
      <c r="SE137" s="31"/>
      <c r="SF137" s="31"/>
      <c r="SG137" s="31"/>
      <c r="SH137" s="31"/>
      <c r="SI137" s="31"/>
      <c r="SJ137" s="31"/>
      <c r="SK137" s="31"/>
      <c r="SL137" s="31"/>
      <c r="SM137" s="31"/>
      <c r="SN137" s="31"/>
      <c r="SO137" s="31"/>
      <c r="SP137" s="31"/>
      <c r="SQ137" s="31"/>
      <c r="SR137" s="31"/>
      <c r="SS137" s="31"/>
      <c r="ST137" s="31"/>
      <c r="SU137" s="31"/>
      <c r="SV137" s="31"/>
      <c r="SW137" s="31"/>
      <c r="SX137" s="31"/>
      <c r="SY137" s="31"/>
      <c r="SZ137" s="31"/>
      <c r="TA137" s="31"/>
      <c r="TB137" s="31"/>
      <c r="TC137" s="31"/>
      <c r="TD137" s="31"/>
      <c r="TE137" s="31"/>
      <c r="TF137" s="31"/>
      <c r="TG137" s="31"/>
      <c r="TH137" s="31"/>
      <c r="TI137" s="31"/>
      <c r="TJ137" s="31"/>
      <c r="TK137" s="31"/>
      <c r="TL137" s="31"/>
      <c r="TM137" s="31"/>
      <c r="TN137" s="31"/>
      <c r="TO137" s="31"/>
      <c r="TP137" s="31"/>
      <c r="TQ137" s="31"/>
      <c r="TR137" s="31"/>
      <c r="TS137" s="31"/>
      <c r="TT137" s="31"/>
      <c r="TU137" s="31"/>
      <c r="TV137" s="31"/>
      <c r="TW137" s="31"/>
      <c r="TX137" s="31"/>
      <c r="TY137" s="31"/>
      <c r="TZ137" s="31"/>
      <c r="UA137" s="31"/>
      <c r="UB137" s="31"/>
      <c r="UC137" s="31"/>
      <c r="UD137" s="31"/>
      <c r="UE137" s="31"/>
      <c r="UF137" s="31"/>
      <c r="UG137" s="31"/>
      <c r="UH137" s="31"/>
      <c r="UI137" s="31"/>
      <c r="UJ137" s="31"/>
      <c r="UK137" s="31"/>
      <c r="UL137" s="31"/>
      <c r="UM137" s="31"/>
      <c r="UN137" s="31"/>
      <c r="UO137" s="31"/>
      <c r="UP137" s="31"/>
      <c r="UQ137" s="31"/>
      <c r="UR137" s="31"/>
      <c r="US137" s="31"/>
      <c r="UT137" s="31"/>
      <c r="UU137" s="31"/>
      <c r="UV137" s="31"/>
      <c r="UW137" s="31"/>
      <c r="UX137" s="31"/>
      <c r="UY137" s="31"/>
      <c r="UZ137" s="31"/>
      <c r="VA137" s="31"/>
      <c r="VB137" s="31"/>
      <c r="VC137" s="31"/>
      <c r="VD137" s="31"/>
      <c r="VE137" s="31"/>
      <c r="VF137" s="31"/>
      <c r="VG137" s="31"/>
      <c r="VH137" s="31"/>
      <c r="VI137" s="31"/>
      <c r="VJ137" s="31"/>
      <c r="VK137" s="31"/>
      <c r="VL137" s="31"/>
      <c r="VM137" s="31"/>
      <c r="VN137" s="31"/>
      <c r="VO137" s="31"/>
      <c r="VP137" s="31"/>
      <c r="VQ137" s="31"/>
      <c r="VR137" s="31"/>
      <c r="VS137" s="31"/>
      <c r="VT137" s="31"/>
      <c r="VU137" s="31"/>
      <c r="VV137" s="31"/>
      <c r="VW137" s="31"/>
      <c r="VX137" s="31"/>
      <c r="VY137" s="31"/>
      <c r="VZ137" s="31"/>
      <c r="WA137" s="31"/>
      <c r="WB137" s="31"/>
      <c r="WC137" s="31"/>
      <c r="WD137" s="31"/>
      <c r="WE137" s="31"/>
      <c r="WF137" s="31"/>
      <c r="WG137" s="31"/>
      <c r="WH137" s="31"/>
      <c r="WI137" s="31"/>
      <c r="WJ137" s="31"/>
      <c r="WK137" s="31"/>
      <c r="WL137" s="31"/>
      <c r="WM137" s="31"/>
      <c r="WN137" s="31"/>
      <c r="WO137" s="31"/>
      <c r="WP137" s="31"/>
      <c r="WQ137" s="31"/>
      <c r="WR137" s="31"/>
      <c r="WS137" s="31"/>
      <c r="WT137" s="31"/>
      <c r="WU137" s="31"/>
      <c r="WV137" s="31"/>
      <c r="WW137" s="31"/>
      <c r="WX137" s="31"/>
      <c r="WY137" s="31"/>
      <c r="WZ137" s="31"/>
      <c r="XA137" s="31"/>
      <c r="XB137" s="31"/>
      <c r="XC137" s="31"/>
      <c r="XD137" s="31"/>
      <c r="XE137" s="31"/>
      <c r="XF137" s="31"/>
      <c r="XG137" s="31"/>
      <c r="XH137" s="31"/>
      <c r="XI137" s="31"/>
      <c r="XJ137" s="31"/>
      <c r="XK137" s="31"/>
      <c r="XL137" s="31"/>
      <c r="XM137" s="31"/>
      <c r="XN137" s="31"/>
      <c r="XO137" s="31"/>
      <c r="XP137" s="31"/>
      <c r="XQ137" s="31"/>
      <c r="XR137" s="31"/>
      <c r="XS137" s="31"/>
      <c r="XT137" s="31"/>
      <c r="XU137" s="31"/>
      <c r="XV137" s="31"/>
      <c r="XW137" s="31"/>
      <c r="XX137" s="31"/>
      <c r="XY137" s="31"/>
      <c r="XZ137" s="31"/>
      <c r="YA137" s="31"/>
      <c r="YB137" s="31"/>
      <c r="YC137" s="31"/>
      <c r="YD137" s="31"/>
      <c r="YE137" s="31"/>
      <c r="YF137" s="31"/>
      <c r="YG137" s="31"/>
      <c r="YH137" s="31"/>
      <c r="YI137" s="31"/>
      <c r="YJ137" s="31"/>
      <c r="YK137" s="31"/>
      <c r="YL137" s="31"/>
    </row>
    <row r="138" spans="1:662" s="4" customFormat="1" x14ac:dyDescent="0.25">
      <c r="A138" s="16"/>
      <c r="B138" s="16"/>
      <c r="C138" s="18">
        <v>4110</v>
      </c>
      <c r="D138" s="18" t="s">
        <v>15</v>
      </c>
      <c r="E138" s="3">
        <v>381036</v>
      </c>
      <c r="F138" s="3">
        <v>376642.47</v>
      </c>
      <c r="G138" s="15">
        <f t="shared" si="2"/>
        <v>98.846951469152515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  <c r="IX138" s="31"/>
      <c r="IY138" s="31"/>
      <c r="IZ138" s="31"/>
      <c r="JA138" s="31"/>
      <c r="JB138" s="31"/>
      <c r="JC138" s="31"/>
      <c r="JD138" s="31"/>
      <c r="JE138" s="31"/>
      <c r="JF138" s="31"/>
      <c r="JG138" s="31"/>
      <c r="JH138" s="31"/>
      <c r="JI138" s="31"/>
      <c r="JJ138" s="31"/>
      <c r="JK138" s="31"/>
      <c r="JL138" s="31"/>
      <c r="JM138" s="31"/>
      <c r="JN138" s="31"/>
      <c r="JO138" s="31"/>
      <c r="JP138" s="31"/>
      <c r="JQ138" s="31"/>
      <c r="JR138" s="31"/>
      <c r="JS138" s="31"/>
      <c r="JT138" s="31"/>
      <c r="JU138" s="31"/>
      <c r="JV138" s="31"/>
      <c r="JW138" s="31"/>
      <c r="JX138" s="31"/>
      <c r="JY138" s="31"/>
      <c r="JZ138" s="31"/>
      <c r="KA138" s="31"/>
      <c r="KB138" s="31"/>
      <c r="KC138" s="31"/>
      <c r="KD138" s="31"/>
      <c r="KE138" s="31"/>
      <c r="KF138" s="31"/>
      <c r="KG138" s="31"/>
      <c r="KH138" s="31"/>
      <c r="KI138" s="31"/>
      <c r="KJ138" s="31"/>
      <c r="KK138" s="31"/>
      <c r="KL138" s="31"/>
      <c r="KM138" s="31"/>
      <c r="KN138" s="31"/>
      <c r="KO138" s="31"/>
      <c r="KP138" s="31"/>
      <c r="KQ138" s="31"/>
      <c r="KR138" s="31"/>
      <c r="KS138" s="31"/>
      <c r="KT138" s="31"/>
      <c r="KU138" s="31"/>
      <c r="KV138" s="31"/>
      <c r="KW138" s="31"/>
      <c r="KX138" s="31"/>
      <c r="KY138" s="31"/>
      <c r="KZ138" s="31"/>
      <c r="LA138" s="31"/>
      <c r="LB138" s="31"/>
      <c r="LC138" s="31"/>
      <c r="LD138" s="31"/>
      <c r="LE138" s="31"/>
      <c r="LF138" s="31"/>
      <c r="LG138" s="31"/>
      <c r="LH138" s="31"/>
      <c r="LI138" s="31"/>
      <c r="LJ138" s="31"/>
      <c r="LK138" s="31"/>
      <c r="LL138" s="31"/>
      <c r="LM138" s="31"/>
      <c r="LN138" s="31"/>
      <c r="LO138" s="31"/>
      <c r="LP138" s="31"/>
      <c r="LQ138" s="31"/>
      <c r="LR138" s="31"/>
      <c r="LS138" s="31"/>
      <c r="LT138" s="31"/>
      <c r="LU138" s="31"/>
      <c r="LV138" s="31"/>
      <c r="LW138" s="31"/>
      <c r="LX138" s="31"/>
      <c r="LY138" s="31"/>
      <c r="LZ138" s="31"/>
      <c r="MA138" s="31"/>
      <c r="MB138" s="31"/>
      <c r="MC138" s="31"/>
      <c r="MD138" s="31"/>
      <c r="ME138" s="31"/>
      <c r="MF138" s="31"/>
      <c r="MG138" s="31"/>
      <c r="MH138" s="31"/>
      <c r="MI138" s="31"/>
      <c r="MJ138" s="31"/>
      <c r="MK138" s="31"/>
      <c r="ML138" s="31"/>
      <c r="MM138" s="31"/>
      <c r="MN138" s="31"/>
      <c r="MO138" s="31"/>
      <c r="MP138" s="31"/>
      <c r="MQ138" s="31"/>
      <c r="MR138" s="31"/>
      <c r="MS138" s="31"/>
      <c r="MT138" s="31"/>
      <c r="MU138" s="31"/>
      <c r="MV138" s="31"/>
      <c r="MW138" s="31"/>
      <c r="MX138" s="31"/>
      <c r="MY138" s="31"/>
      <c r="MZ138" s="31"/>
      <c r="NA138" s="31"/>
      <c r="NB138" s="31"/>
      <c r="NC138" s="31"/>
      <c r="ND138" s="31"/>
      <c r="NE138" s="31"/>
      <c r="NF138" s="31"/>
      <c r="NG138" s="31"/>
      <c r="NH138" s="31"/>
      <c r="NI138" s="31"/>
      <c r="NJ138" s="31"/>
      <c r="NK138" s="31"/>
      <c r="NL138" s="31"/>
      <c r="NM138" s="31"/>
      <c r="NN138" s="31"/>
      <c r="NO138" s="31"/>
      <c r="NP138" s="31"/>
      <c r="NQ138" s="31"/>
      <c r="NR138" s="31"/>
      <c r="NS138" s="31"/>
      <c r="NT138" s="31"/>
      <c r="NU138" s="31"/>
      <c r="NV138" s="31"/>
      <c r="NW138" s="31"/>
      <c r="NX138" s="31"/>
      <c r="NY138" s="31"/>
      <c r="NZ138" s="31"/>
      <c r="OA138" s="31"/>
      <c r="OB138" s="31"/>
      <c r="OC138" s="31"/>
      <c r="OD138" s="31"/>
      <c r="OE138" s="31"/>
      <c r="OF138" s="31"/>
      <c r="OG138" s="31"/>
      <c r="OH138" s="31"/>
      <c r="OI138" s="31"/>
      <c r="OJ138" s="31"/>
      <c r="OK138" s="31"/>
      <c r="OL138" s="31"/>
      <c r="OM138" s="31"/>
      <c r="ON138" s="31"/>
      <c r="OO138" s="31"/>
      <c r="OP138" s="31"/>
      <c r="OQ138" s="31"/>
      <c r="OR138" s="31"/>
      <c r="OS138" s="31"/>
      <c r="OT138" s="31"/>
      <c r="OU138" s="31"/>
      <c r="OV138" s="31"/>
      <c r="OW138" s="31"/>
      <c r="OX138" s="31"/>
      <c r="OY138" s="31"/>
      <c r="OZ138" s="31"/>
      <c r="PA138" s="31"/>
      <c r="PB138" s="31"/>
      <c r="PC138" s="31"/>
      <c r="PD138" s="31"/>
      <c r="PE138" s="31"/>
      <c r="PF138" s="31"/>
      <c r="PG138" s="31"/>
      <c r="PH138" s="31"/>
      <c r="PI138" s="31"/>
      <c r="PJ138" s="31"/>
      <c r="PK138" s="31"/>
      <c r="PL138" s="31"/>
      <c r="PM138" s="31"/>
      <c r="PN138" s="31"/>
      <c r="PO138" s="31"/>
      <c r="PP138" s="31"/>
      <c r="PQ138" s="31"/>
      <c r="PR138" s="31"/>
      <c r="PS138" s="31"/>
      <c r="PT138" s="31"/>
      <c r="PU138" s="31"/>
      <c r="PV138" s="31"/>
      <c r="PW138" s="31"/>
      <c r="PX138" s="31"/>
      <c r="PY138" s="31"/>
      <c r="PZ138" s="31"/>
      <c r="QA138" s="31"/>
      <c r="QB138" s="31"/>
      <c r="QC138" s="31"/>
      <c r="QD138" s="31"/>
      <c r="QE138" s="31"/>
      <c r="QF138" s="31"/>
      <c r="QG138" s="31"/>
      <c r="QH138" s="31"/>
      <c r="QI138" s="31"/>
      <c r="QJ138" s="31"/>
      <c r="QK138" s="31"/>
      <c r="QL138" s="31"/>
      <c r="QM138" s="31"/>
      <c r="QN138" s="31"/>
      <c r="QO138" s="31"/>
      <c r="QP138" s="31"/>
      <c r="QQ138" s="31"/>
      <c r="QR138" s="31"/>
      <c r="QS138" s="31"/>
      <c r="QT138" s="31"/>
      <c r="QU138" s="31"/>
      <c r="QV138" s="31"/>
      <c r="QW138" s="31"/>
      <c r="QX138" s="31"/>
      <c r="QY138" s="31"/>
      <c r="QZ138" s="31"/>
      <c r="RA138" s="31"/>
      <c r="RB138" s="31"/>
      <c r="RC138" s="31"/>
      <c r="RD138" s="31"/>
      <c r="RE138" s="31"/>
      <c r="RF138" s="31"/>
      <c r="RG138" s="31"/>
      <c r="RH138" s="31"/>
      <c r="RI138" s="31"/>
      <c r="RJ138" s="31"/>
      <c r="RK138" s="31"/>
      <c r="RL138" s="31"/>
      <c r="RM138" s="31"/>
      <c r="RN138" s="31"/>
      <c r="RO138" s="31"/>
      <c r="RP138" s="31"/>
      <c r="RQ138" s="31"/>
      <c r="RR138" s="31"/>
      <c r="RS138" s="31"/>
      <c r="RT138" s="31"/>
      <c r="RU138" s="31"/>
      <c r="RV138" s="31"/>
      <c r="RW138" s="31"/>
      <c r="RX138" s="31"/>
      <c r="RY138" s="31"/>
      <c r="RZ138" s="31"/>
      <c r="SA138" s="31"/>
      <c r="SB138" s="31"/>
      <c r="SC138" s="31"/>
      <c r="SD138" s="31"/>
      <c r="SE138" s="31"/>
      <c r="SF138" s="31"/>
      <c r="SG138" s="31"/>
      <c r="SH138" s="31"/>
      <c r="SI138" s="31"/>
      <c r="SJ138" s="31"/>
      <c r="SK138" s="31"/>
      <c r="SL138" s="31"/>
      <c r="SM138" s="31"/>
      <c r="SN138" s="31"/>
      <c r="SO138" s="31"/>
      <c r="SP138" s="31"/>
      <c r="SQ138" s="31"/>
      <c r="SR138" s="31"/>
      <c r="SS138" s="31"/>
      <c r="ST138" s="31"/>
      <c r="SU138" s="31"/>
      <c r="SV138" s="31"/>
      <c r="SW138" s="31"/>
      <c r="SX138" s="31"/>
      <c r="SY138" s="31"/>
      <c r="SZ138" s="31"/>
      <c r="TA138" s="31"/>
      <c r="TB138" s="31"/>
      <c r="TC138" s="31"/>
      <c r="TD138" s="31"/>
      <c r="TE138" s="31"/>
      <c r="TF138" s="31"/>
      <c r="TG138" s="31"/>
      <c r="TH138" s="31"/>
      <c r="TI138" s="31"/>
      <c r="TJ138" s="31"/>
      <c r="TK138" s="31"/>
      <c r="TL138" s="31"/>
      <c r="TM138" s="31"/>
      <c r="TN138" s="31"/>
      <c r="TO138" s="31"/>
      <c r="TP138" s="31"/>
      <c r="TQ138" s="31"/>
      <c r="TR138" s="31"/>
      <c r="TS138" s="31"/>
      <c r="TT138" s="31"/>
      <c r="TU138" s="31"/>
      <c r="TV138" s="31"/>
      <c r="TW138" s="31"/>
      <c r="TX138" s="31"/>
      <c r="TY138" s="31"/>
      <c r="TZ138" s="31"/>
      <c r="UA138" s="31"/>
      <c r="UB138" s="31"/>
      <c r="UC138" s="31"/>
      <c r="UD138" s="31"/>
      <c r="UE138" s="31"/>
      <c r="UF138" s="31"/>
      <c r="UG138" s="31"/>
      <c r="UH138" s="31"/>
      <c r="UI138" s="31"/>
      <c r="UJ138" s="31"/>
      <c r="UK138" s="31"/>
      <c r="UL138" s="31"/>
      <c r="UM138" s="31"/>
      <c r="UN138" s="31"/>
      <c r="UO138" s="31"/>
      <c r="UP138" s="31"/>
      <c r="UQ138" s="31"/>
      <c r="UR138" s="31"/>
      <c r="US138" s="31"/>
      <c r="UT138" s="31"/>
      <c r="UU138" s="31"/>
      <c r="UV138" s="31"/>
      <c r="UW138" s="31"/>
      <c r="UX138" s="31"/>
      <c r="UY138" s="31"/>
      <c r="UZ138" s="31"/>
      <c r="VA138" s="31"/>
      <c r="VB138" s="31"/>
      <c r="VC138" s="31"/>
      <c r="VD138" s="31"/>
      <c r="VE138" s="31"/>
      <c r="VF138" s="31"/>
      <c r="VG138" s="31"/>
      <c r="VH138" s="31"/>
      <c r="VI138" s="31"/>
      <c r="VJ138" s="31"/>
      <c r="VK138" s="31"/>
      <c r="VL138" s="31"/>
      <c r="VM138" s="31"/>
      <c r="VN138" s="31"/>
      <c r="VO138" s="31"/>
      <c r="VP138" s="31"/>
      <c r="VQ138" s="31"/>
      <c r="VR138" s="31"/>
      <c r="VS138" s="31"/>
      <c r="VT138" s="31"/>
      <c r="VU138" s="31"/>
      <c r="VV138" s="31"/>
      <c r="VW138" s="31"/>
      <c r="VX138" s="31"/>
      <c r="VY138" s="31"/>
      <c r="VZ138" s="31"/>
      <c r="WA138" s="31"/>
      <c r="WB138" s="31"/>
      <c r="WC138" s="31"/>
      <c r="WD138" s="31"/>
      <c r="WE138" s="31"/>
      <c r="WF138" s="31"/>
      <c r="WG138" s="31"/>
      <c r="WH138" s="31"/>
      <c r="WI138" s="31"/>
      <c r="WJ138" s="31"/>
      <c r="WK138" s="31"/>
      <c r="WL138" s="31"/>
      <c r="WM138" s="31"/>
      <c r="WN138" s="31"/>
      <c r="WO138" s="31"/>
      <c r="WP138" s="31"/>
      <c r="WQ138" s="31"/>
      <c r="WR138" s="31"/>
      <c r="WS138" s="31"/>
      <c r="WT138" s="31"/>
      <c r="WU138" s="31"/>
      <c r="WV138" s="31"/>
      <c r="WW138" s="31"/>
      <c r="WX138" s="31"/>
      <c r="WY138" s="31"/>
      <c r="WZ138" s="31"/>
      <c r="XA138" s="31"/>
      <c r="XB138" s="31"/>
      <c r="XC138" s="31"/>
      <c r="XD138" s="31"/>
      <c r="XE138" s="31"/>
      <c r="XF138" s="31"/>
      <c r="XG138" s="31"/>
      <c r="XH138" s="31"/>
      <c r="XI138" s="31"/>
      <c r="XJ138" s="31"/>
      <c r="XK138" s="31"/>
      <c r="XL138" s="31"/>
      <c r="XM138" s="31"/>
      <c r="XN138" s="31"/>
      <c r="XO138" s="31"/>
      <c r="XP138" s="31"/>
      <c r="XQ138" s="31"/>
      <c r="XR138" s="31"/>
      <c r="XS138" s="31"/>
      <c r="XT138" s="31"/>
      <c r="XU138" s="31"/>
      <c r="XV138" s="31"/>
      <c r="XW138" s="31"/>
      <c r="XX138" s="31"/>
      <c r="XY138" s="31"/>
      <c r="XZ138" s="31"/>
      <c r="YA138" s="31"/>
      <c r="YB138" s="31"/>
      <c r="YC138" s="31"/>
      <c r="YD138" s="31"/>
      <c r="YE138" s="31"/>
      <c r="YF138" s="31"/>
      <c r="YG138" s="31"/>
      <c r="YH138" s="31"/>
      <c r="YI138" s="31"/>
      <c r="YJ138" s="31"/>
      <c r="YK138" s="31"/>
      <c r="YL138" s="31"/>
    </row>
    <row r="139" spans="1:662" s="4" customFormat="1" x14ac:dyDescent="0.25">
      <c r="A139" s="16"/>
      <c r="B139" s="16"/>
      <c r="C139" s="18">
        <v>4120</v>
      </c>
      <c r="D139" s="18" t="s">
        <v>16</v>
      </c>
      <c r="E139" s="3">
        <v>42439</v>
      </c>
      <c r="F139" s="3">
        <v>41728</v>
      </c>
      <c r="G139" s="15">
        <f t="shared" si="2"/>
        <v>98.324654209571378</v>
      </c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  <c r="IX139" s="31"/>
      <c r="IY139" s="31"/>
      <c r="IZ139" s="31"/>
      <c r="JA139" s="31"/>
      <c r="JB139" s="31"/>
      <c r="JC139" s="31"/>
      <c r="JD139" s="31"/>
      <c r="JE139" s="31"/>
      <c r="JF139" s="31"/>
      <c r="JG139" s="31"/>
      <c r="JH139" s="31"/>
      <c r="JI139" s="31"/>
      <c r="JJ139" s="31"/>
      <c r="JK139" s="31"/>
      <c r="JL139" s="31"/>
      <c r="JM139" s="31"/>
      <c r="JN139" s="31"/>
      <c r="JO139" s="31"/>
      <c r="JP139" s="31"/>
      <c r="JQ139" s="31"/>
      <c r="JR139" s="31"/>
      <c r="JS139" s="31"/>
      <c r="JT139" s="31"/>
      <c r="JU139" s="31"/>
      <c r="JV139" s="31"/>
      <c r="JW139" s="31"/>
      <c r="JX139" s="31"/>
      <c r="JY139" s="31"/>
      <c r="JZ139" s="31"/>
      <c r="KA139" s="31"/>
      <c r="KB139" s="31"/>
      <c r="KC139" s="31"/>
      <c r="KD139" s="31"/>
      <c r="KE139" s="31"/>
      <c r="KF139" s="31"/>
      <c r="KG139" s="31"/>
      <c r="KH139" s="31"/>
      <c r="KI139" s="31"/>
      <c r="KJ139" s="31"/>
      <c r="KK139" s="31"/>
      <c r="KL139" s="31"/>
      <c r="KM139" s="31"/>
      <c r="KN139" s="31"/>
      <c r="KO139" s="31"/>
      <c r="KP139" s="31"/>
      <c r="KQ139" s="31"/>
      <c r="KR139" s="31"/>
      <c r="KS139" s="31"/>
      <c r="KT139" s="31"/>
      <c r="KU139" s="31"/>
      <c r="KV139" s="31"/>
      <c r="KW139" s="31"/>
      <c r="KX139" s="31"/>
      <c r="KY139" s="31"/>
      <c r="KZ139" s="31"/>
      <c r="LA139" s="31"/>
      <c r="LB139" s="31"/>
      <c r="LC139" s="31"/>
      <c r="LD139" s="31"/>
      <c r="LE139" s="31"/>
      <c r="LF139" s="31"/>
      <c r="LG139" s="31"/>
      <c r="LH139" s="31"/>
      <c r="LI139" s="31"/>
      <c r="LJ139" s="31"/>
      <c r="LK139" s="31"/>
      <c r="LL139" s="31"/>
      <c r="LM139" s="31"/>
      <c r="LN139" s="31"/>
      <c r="LO139" s="31"/>
      <c r="LP139" s="31"/>
      <c r="LQ139" s="31"/>
      <c r="LR139" s="31"/>
      <c r="LS139" s="31"/>
      <c r="LT139" s="31"/>
      <c r="LU139" s="31"/>
      <c r="LV139" s="31"/>
      <c r="LW139" s="31"/>
      <c r="LX139" s="31"/>
      <c r="LY139" s="31"/>
      <c r="LZ139" s="31"/>
      <c r="MA139" s="31"/>
      <c r="MB139" s="31"/>
      <c r="MC139" s="31"/>
      <c r="MD139" s="31"/>
      <c r="ME139" s="31"/>
      <c r="MF139" s="31"/>
      <c r="MG139" s="31"/>
      <c r="MH139" s="31"/>
      <c r="MI139" s="31"/>
      <c r="MJ139" s="31"/>
      <c r="MK139" s="31"/>
      <c r="ML139" s="31"/>
      <c r="MM139" s="31"/>
      <c r="MN139" s="31"/>
      <c r="MO139" s="31"/>
      <c r="MP139" s="31"/>
      <c r="MQ139" s="31"/>
      <c r="MR139" s="31"/>
      <c r="MS139" s="31"/>
      <c r="MT139" s="31"/>
      <c r="MU139" s="31"/>
      <c r="MV139" s="31"/>
      <c r="MW139" s="31"/>
      <c r="MX139" s="31"/>
      <c r="MY139" s="31"/>
      <c r="MZ139" s="31"/>
      <c r="NA139" s="31"/>
      <c r="NB139" s="31"/>
      <c r="NC139" s="31"/>
      <c r="ND139" s="31"/>
      <c r="NE139" s="31"/>
      <c r="NF139" s="31"/>
      <c r="NG139" s="31"/>
      <c r="NH139" s="31"/>
      <c r="NI139" s="31"/>
      <c r="NJ139" s="31"/>
      <c r="NK139" s="31"/>
      <c r="NL139" s="31"/>
      <c r="NM139" s="31"/>
      <c r="NN139" s="31"/>
      <c r="NO139" s="31"/>
      <c r="NP139" s="31"/>
      <c r="NQ139" s="31"/>
      <c r="NR139" s="31"/>
      <c r="NS139" s="31"/>
      <c r="NT139" s="31"/>
      <c r="NU139" s="31"/>
      <c r="NV139" s="31"/>
      <c r="NW139" s="31"/>
      <c r="NX139" s="31"/>
      <c r="NY139" s="31"/>
      <c r="NZ139" s="31"/>
      <c r="OA139" s="31"/>
      <c r="OB139" s="31"/>
      <c r="OC139" s="31"/>
      <c r="OD139" s="31"/>
      <c r="OE139" s="31"/>
      <c r="OF139" s="31"/>
      <c r="OG139" s="31"/>
      <c r="OH139" s="31"/>
      <c r="OI139" s="31"/>
      <c r="OJ139" s="31"/>
      <c r="OK139" s="31"/>
      <c r="OL139" s="31"/>
      <c r="OM139" s="31"/>
      <c r="ON139" s="31"/>
      <c r="OO139" s="31"/>
      <c r="OP139" s="31"/>
      <c r="OQ139" s="31"/>
      <c r="OR139" s="31"/>
      <c r="OS139" s="31"/>
      <c r="OT139" s="31"/>
      <c r="OU139" s="31"/>
      <c r="OV139" s="31"/>
      <c r="OW139" s="31"/>
      <c r="OX139" s="31"/>
      <c r="OY139" s="31"/>
      <c r="OZ139" s="31"/>
      <c r="PA139" s="31"/>
      <c r="PB139" s="31"/>
      <c r="PC139" s="31"/>
      <c r="PD139" s="31"/>
      <c r="PE139" s="31"/>
      <c r="PF139" s="31"/>
      <c r="PG139" s="31"/>
      <c r="PH139" s="31"/>
      <c r="PI139" s="31"/>
      <c r="PJ139" s="31"/>
      <c r="PK139" s="31"/>
      <c r="PL139" s="31"/>
      <c r="PM139" s="31"/>
      <c r="PN139" s="31"/>
      <c r="PO139" s="31"/>
      <c r="PP139" s="31"/>
      <c r="PQ139" s="31"/>
      <c r="PR139" s="31"/>
      <c r="PS139" s="31"/>
      <c r="PT139" s="31"/>
      <c r="PU139" s="31"/>
      <c r="PV139" s="31"/>
      <c r="PW139" s="31"/>
      <c r="PX139" s="31"/>
      <c r="PY139" s="31"/>
      <c r="PZ139" s="31"/>
      <c r="QA139" s="31"/>
      <c r="QB139" s="31"/>
      <c r="QC139" s="31"/>
      <c r="QD139" s="31"/>
      <c r="QE139" s="31"/>
      <c r="QF139" s="31"/>
      <c r="QG139" s="31"/>
      <c r="QH139" s="31"/>
      <c r="QI139" s="31"/>
      <c r="QJ139" s="31"/>
      <c r="QK139" s="31"/>
      <c r="QL139" s="31"/>
      <c r="QM139" s="31"/>
      <c r="QN139" s="31"/>
      <c r="QO139" s="31"/>
      <c r="QP139" s="31"/>
      <c r="QQ139" s="31"/>
      <c r="QR139" s="31"/>
      <c r="QS139" s="31"/>
      <c r="QT139" s="31"/>
      <c r="QU139" s="31"/>
      <c r="QV139" s="31"/>
      <c r="QW139" s="31"/>
      <c r="QX139" s="31"/>
      <c r="QY139" s="31"/>
      <c r="QZ139" s="31"/>
      <c r="RA139" s="31"/>
      <c r="RB139" s="31"/>
      <c r="RC139" s="31"/>
      <c r="RD139" s="31"/>
      <c r="RE139" s="31"/>
      <c r="RF139" s="31"/>
      <c r="RG139" s="31"/>
      <c r="RH139" s="31"/>
      <c r="RI139" s="31"/>
      <c r="RJ139" s="31"/>
      <c r="RK139" s="31"/>
      <c r="RL139" s="31"/>
      <c r="RM139" s="31"/>
      <c r="RN139" s="31"/>
      <c r="RO139" s="31"/>
      <c r="RP139" s="31"/>
      <c r="RQ139" s="31"/>
      <c r="RR139" s="31"/>
      <c r="RS139" s="31"/>
      <c r="RT139" s="31"/>
      <c r="RU139" s="31"/>
      <c r="RV139" s="31"/>
      <c r="RW139" s="31"/>
      <c r="RX139" s="31"/>
      <c r="RY139" s="31"/>
      <c r="RZ139" s="31"/>
      <c r="SA139" s="31"/>
      <c r="SB139" s="31"/>
      <c r="SC139" s="31"/>
      <c r="SD139" s="31"/>
      <c r="SE139" s="31"/>
      <c r="SF139" s="31"/>
      <c r="SG139" s="31"/>
      <c r="SH139" s="31"/>
      <c r="SI139" s="31"/>
      <c r="SJ139" s="31"/>
      <c r="SK139" s="31"/>
      <c r="SL139" s="31"/>
      <c r="SM139" s="31"/>
      <c r="SN139" s="31"/>
      <c r="SO139" s="31"/>
      <c r="SP139" s="31"/>
      <c r="SQ139" s="31"/>
      <c r="SR139" s="31"/>
      <c r="SS139" s="31"/>
      <c r="ST139" s="31"/>
      <c r="SU139" s="31"/>
      <c r="SV139" s="31"/>
      <c r="SW139" s="31"/>
      <c r="SX139" s="31"/>
      <c r="SY139" s="31"/>
      <c r="SZ139" s="31"/>
      <c r="TA139" s="31"/>
      <c r="TB139" s="31"/>
      <c r="TC139" s="31"/>
      <c r="TD139" s="31"/>
      <c r="TE139" s="31"/>
      <c r="TF139" s="31"/>
      <c r="TG139" s="31"/>
      <c r="TH139" s="31"/>
      <c r="TI139" s="31"/>
      <c r="TJ139" s="31"/>
      <c r="TK139" s="31"/>
      <c r="TL139" s="31"/>
      <c r="TM139" s="31"/>
      <c r="TN139" s="31"/>
      <c r="TO139" s="31"/>
      <c r="TP139" s="31"/>
      <c r="TQ139" s="31"/>
      <c r="TR139" s="31"/>
      <c r="TS139" s="31"/>
      <c r="TT139" s="31"/>
      <c r="TU139" s="31"/>
      <c r="TV139" s="31"/>
      <c r="TW139" s="31"/>
      <c r="TX139" s="31"/>
      <c r="TY139" s="31"/>
      <c r="TZ139" s="31"/>
      <c r="UA139" s="31"/>
      <c r="UB139" s="31"/>
      <c r="UC139" s="31"/>
      <c r="UD139" s="31"/>
      <c r="UE139" s="31"/>
      <c r="UF139" s="31"/>
      <c r="UG139" s="31"/>
      <c r="UH139" s="31"/>
      <c r="UI139" s="31"/>
      <c r="UJ139" s="31"/>
      <c r="UK139" s="31"/>
      <c r="UL139" s="31"/>
      <c r="UM139" s="31"/>
      <c r="UN139" s="31"/>
      <c r="UO139" s="31"/>
      <c r="UP139" s="31"/>
      <c r="UQ139" s="31"/>
      <c r="UR139" s="31"/>
      <c r="US139" s="31"/>
      <c r="UT139" s="31"/>
      <c r="UU139" s="31"/>
      <c r="UV139" s="31"/>
      <c r="UW139" s="31"/>
      <c r="UX139" s="31"/>
      <c r="UY139" s="31"/>
      <c r="UZ139" s="31"/>
      <c r="VA139" s="31"/>
      <c r="VB139" s="31"/>
      <c r="VC139" s="31"/>
      <c r="VD139" s="31"/>
      <c r="VE139" s="31"/>
      <c r="VF139" s="31"/>
      <c r="VG139" s="31"/>
      <c r="VH139" s="31"/>
      <c r="VI139" s="31"/>
      <c r="VJ139" s="31"/>
      <c r="VK139" s="31"/>
      <c r="VL139" s="31"/>
      <c r="VM139" s="31"/>
      <c r="VN139" s="31"/>
      <c r="VO139" s="31"/>
      <c r="VP139" s="31"/>
      <c r="VQ139" s="31"/>
      <c r="VR139" s="31"/>
      <c r="VS139" s="31"/>
      <c r="VT139" s="31"/>
      <c r="VU139" s="31"/>
      <c r="VV139" s="31"/>
      <c r="VW139" s="31"/>
      <c r="VX139" s="31"/>
      <c r="VY139" s="31"/>
      <c r="VZ139" s="31"/>
      <c r="WA139" s="31"/>
      <c r="WB139" s="31"/>
      <c r="WC139" s="31"/>
      <c r="WD139" s="31"/>
      <c r="WE139" s="31"/>
      <c r="WF139" s="31"/>
      <c r="WG139" s="31"/>
      <c r="WH139" s="31"/>
      <c r="WI139" s="31"/>
      <c r="WJ139" s="31"/>
      <c r="WK139" s="31"/>
      <c r="WL139" s="31"/>
      <c r="WM139" s="31"/>
      <c r="WN139" s="31"/>
      <c r="WO139" s="31"/>
      <c r="WP139" s="31"/>
      <c r="WQ139" s="31"/>
      <c r="WR139" s="31"/>
      <c r="WS139" s="31"/>
      <c r="WT139" s="31"/>
      <c r="WU139" s="31"/>
      <c r="WV139" s="31"/>
      <c r="WW139" s="31"/>
      <c r="WX139" s="31"/>
      <c r="WY139" s="31"/>
      <c r="WZ139" s="31"/>
      <c r="XA139" s="31"/>
      <c r="XB139" s="31"/>
      <c r="XC139" s="31"/>
      <c r="XD139" s="31"/>
      <c r="XE139" s="31"/>
      <c r="XF139" s="31"/>
      <c r="XG139" s="31"/>
      <c r="XH139" s="31"/>
      <c r="XI139" s="31"/>
      <c r="XJ139" s="31"/>
      <c r="XK139" s="31"/>
      <c r="XL139" s="31"/>
      <c r="XM139" s="31"/>
      <c r="XN139" s="31"/>
      <c r="XO139" s="31"/>
      <c r="XP139" s="31"/>
      <c r="XQ139" s="31"/>
      <c r="XR139" s="31"/>
      <c r="XS139" s="31"/>
      <c r="XT139" s="31"/>
      <c r="XU139" s="31"/>
      <c r="XV139" s="31"/>
      <c r="XW139" s="31"/>
      <c r="XX139" s="31"/>
      <c r="XY139" s="31"/>
      <c r="XZ139" s="31"/>
      <c r="YA139" s="31"/>
      <c r="YB139" s="31"/>
      <c r="YC139" s="31"/>
      <c r="YD139" s="31"/>
      <c r="YE139" s="31"/>
      <c r="YF139" s="31"/>
      <c r="YG139" s="31"/>
      <c r="YH139" s="31"/>
      <c r="YI139" s="31"/>
      <c r="YJ139" s="31"/>
      <c r="YK139" s="31"/>
      <c r="YL139" s="31"/>
    </row>
    <row r="140" spans="1:662" s="4" customFormat="1" x14ac:dyDescent="0.25">
      <c r="A140" s="16"/>
      <c r="B140" s="16"/>
      <c r="C140" s="18">
        <v>4170</v>
      </c>
      <c r="D140" s="18" t="s">
        <v>42</v>
      </c>
      <c r="E140" s="3">
        <v>2000</v>
      </c>
      <c r="F140" s="3">
        <v>1120</v>
      </c>
      <c r="G140" s="15">
        <f t="shared" si="2"/>
        <v>56.000000000000007</v>
      </c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  <c r="IX140" s="31"/>
      <c r="IY140" s="31"/>
      <c r="IZ140" s="31"/>
      <c r="JA140" s="31"/>
      <c r="JB140" s="31"/>
      <c r="JC140" s="31"/>
      <c r="JD140" s="31"/>
      <c r="JE140" s="31"/>
      <c r="JF140" s="31"/>
      <c r="JG140" s="31"/>
      <c r="JH140" s="31"/>
      <c r="JI140" s="31"/>
      <c r="JJ140" s="31"/>
      <c r="JK140" s="31"/>
      <c r="JL140" s="31"/>
      <c r="JM140" s="31"/>
      <c r="JN140" s="31"/>
      <c r="JO140" s="31"/>
      <c r="JP140" s="31"/>
      <c r="JQ140" s="31"/>
      <c r="JR140" s="31"/>
      <c r="JS140" s="31"/>
      <c r="JT140" s="31"/>
      <c r="JU140" s="31"/>
      <c r="JV140" s="31"/>
      <c r="JW140" s="31"/>
      <c r="JX140" s="31"/>
      <c r="JY140" s="31"/>
      <c r="JZ140" s="31"/>
      <c r="KA140" s="31"/>
      <c r="KB140" s="31"/>
      <c r="KC140" s="31"/>
      <c r="KD140" s="31"/>
      <c r="KE140" s="31"/>
      <c r="KF140" s="31"/>
      <c r="KG140" s="31"/>
      <c r="KH140" s="31"/>
      <c r="KI140" s="31"/>
      <c r="KJ140" s="31"/>
      <c r="KK140" s="31"/>
      <c r="KL140" s="31"/>
      <c r="KM140" s="31"/>
      <c r="KN140" s="31"/>
      <c r="KO140" s="31"/>
      <c r="KP140" s="31"/>
      <c r="KQ140" s="31"/>
      <c r="KR140" s="31"/>
      <c r="KS140" s="31"/>
      <c r="KT140" s="31"/>
      <c r="KU140" s="31"/>
      <c r="KV140" s="31"/>
      <c r="KW140" s="31"/>
      <c r="KX140" s="31"/>
      <c r="KY140" s="31"/>
      <c r="KZ140" s="31"/>
      <c r="LA140" s="31"/>
      <c r="LB140" s="31"/>
      <c r="LC140" s="31"/>
      <c r="LD140" s="31"/>
      <c r="LE140" s="31"/>
      <c r="LF140" s="31"/>
      <c r="LG140" s="31"/>
      <c r="LH140" s="31"/>
      <c r="LI140" s="31"/>
      <c r="LJ140" s="31"/>
      <c r="LK140" s="31"/>
      <c r="LL140" s="31"/>
      <c r="LM140" s="31"/>
      <c r="LN140" s="31"/>
      <c r="LO140" s="31"/>
      <c r="LP140" s="31"/>
      <c r="LQ140" s="31"/>
      <c r="LR140" s="31"/>
      <c r="LS140" s="31"/>
      <c r="LT140" s="31"/>
      <c r="LU140" s="31"/>
      <c r="LV140" s="31"/>
      <c r="LW140" s="31"/>
      <c r="LX140" s="31"/>
      <c r="LY140" s="31"/>
      <c r="LZ140" s="31"/>
      <c r="MA140" s="31"/>
      <c r="MB140" s="31"/>
      <c r="MC140" s="31"/>
      <c r="MD140" s="31"/>
      <c r="ME140" s="31"/>
      <c r="MF140" s="31"/>
      <c r="MG140" s="31"/>
      <c r="MH140" s="31"/>
      <c r="MI140" s="31"/>
      <c r="MJ140" s="31"/>
      <c r="MK140" s="31"/>
      <c r="ML140" s="31"/>
      <c r="MM140" s="31"/>
      <c r="MN140" s="31"/>
      <c r="MO140" s="31"/>
      <c r="MP140" s="31"/>
      <c r="MQ140" s="31"/>
      <c r="MR140" s="31"/>
      <c r="MS140" s="31"/>
      <c r="MT140" s="31"/>
      <c r="MU140" s="31"/>
      <c r="MV140" s="31"/>
      <c r="MW140" s="31"/>
      <c r="MX140" s="31"/>
      <c r="MY140" s="31"/>
      <c r="MZ140" s="31"/>
      <c r="NA140" s="31"/>
      <c r="NB140" s="31"/>
      <c r="NC140" s="31"/>
      <c r="ND140" s="31"/>
      <c r="NE140" s="31"/>
      <c r="NF140" s="31"/>
      <c r="NG140" s="31"/>
      <c r="NH140" s="31"/>
      <c r="NI140" s="31"/>
      <c r="NJ140" s="31"/>
      <c r="NK140" s="31"/>
      <c r="NL140" s="31"/>
      <c r="NM140" s="31"/>
      <c r="NN140" s="31"/>
      <c r="NO140" s="31"/>
      <c r="NP140" s="31"/>
      <c r="NQ140" s="31"/>
      <c r="NR140" s="31"/>
      <c r="NS140" s="31"/>
      <c r="NT140" s="31"/>
      <c r="NU140" s="31"/>
      <c r="NV140" s="31"/>
      <c r="NW140" s="31"/>
      <c r="NX140" s="31"/>
      <c r="NY140" s="31"/>
      <c r="NZ140" s="31"/>
      <c r="OA140" s="31"/>
      <c r="OB140" s="31"/>
      <c r="OC140" s="31"/>
      <c r="OD140" s="31"/>
      <c r="OE140" s="31"/>
      <c r="OF140" s="31"/>
      <c r="OG140" s="31"/>
      <c r="OH140" s="31"/>
      <c r="OI140" s="31"/>
      <c r="OJ140" s="31"/>
      <c r="OK140" s="31"/>
      <c r="OL140" s="31"/>
      <c r="OM140" s="31"/>
      <c r="ON140" s="31"/>
      <c r="OO140" s="31"/>
      <c r="OP140" s="31"/>
      <c r="OQ140" s="31"/>
      <c r="OR140" s="31"/>
      <c r="OS140" s="31"/>
      <c r="OT140" s="31"/>
      <c r="OU140" s="31"/>
      <c r="OV140" s="31"/>
      <c r="OW140" s="31"/>
      <c r="OX140" s="31"/>
      <c r="OY140" s="31"/>
      <c r="OZ140" s="31"/>
      <c r="PA140" s="31"/>
      <c r="PB140" s="31"/>
      <c r="PC140" s="31"/>
      <c r="PD140" s="31"/>
      <c r="PE140" s="31"/>
      <c r="PF140" s="31"/>
      <c r="PG140" s="31"/>
      <c r="PH140" s="31"/>
      <c r="PI140" s="31"/>
      <c r="PJ140" s="31"/>
      <c r="PK140" s="31"/>
      <c r="PL140" s="31"/>
      <c r="PM140" s="31"/>
      <c r="PN140" s="31"/>
      <c r="PO140" s="31"/>
      <c r="PP140" s="31"/>
      <c r="PQ140" s="31"/>
      <c r="PR140" s="31"/>
      <c r="PS140" s="31"/>
      <c r="PT140" s="31"/>
      <c r="PU140" s="31"/>
      <c r="PV140" s="31"/>
      <c r="PW140" s="31"/>
      <c r="PX140" s="31"/>
      <c r="PY140" s="31"/>
      <c r="PZ140" s="31"/>
      <c r="QA140" s="31"/>
      <c r="QB140" s="31"/>
      <c r="QC140" s="31"/>
      <c r="QD140" s="31"/>
      <c r="QE140" s="31"/>
      <c r="QF140" s="31"/>
      <c r="QG140" s="31"/>
      <c r="QH140" s="31"/>
      <c r="QI140" s="31"/>
      <c r="QJ140" s="31"/>
      <c r="QK140" s="31"/>
      <c r="QL140" s="31"/>
      <c r="QM140" s="31"/>
      <c r="QN140" s="31"/>
      <c r="QO140" s="31"/>
      <c r="QP140" s="31"/>
      <c r="QQ140" s="31"/>
      <c r="QR140" s="31"/>
      <c r="QS140" s="31"/>
      <c r="QT140" s="31"/>
      <c r="QU140" s="31"/>
      <c r="QV140" s="31"/>
      <c r="QW140" s="31"/>
      <c r="QX140" s="31"/>
      <c r="QY140" s="31"/>
      <c r="QZ140" s="31"/>
      <c r="RA140" s="31"/>
      <c r="RB140" s="31"/>
      <c r="RC140" s="31"/>
      <c r="RD140" s="31"/>
      <c r="RE140" s="31"/>
      <c r="RF140" s="31"/>
      <c r="RG140" s="31"/>
      <c r="RH140" s="31"/>
      <c r="RI140" s="31"/>
      <c r="RJ140" s="31"/>
      <c r="RK140" s="31"/>
      <c r="RL140" s="31"/>
      <c r="RM140" s="31"/>
      <c r="RN140" s="31"/>
      <c r="RO140" s="31"/>
      <c r="RP140" s="31"/>
      <c r="RQ140" s="31"/>
      <c r="RR140" s="31"/>
      <c r="RS140" s="31"/>
      <c r="RT140" s="31"/>
      <c r="RU140" s="31"/>
      <c r="RV140" s="31"/>
      <c r="RW140" s="31"/>
      <c r="RX140" s="31"/>
      <c r="RY140" s="31"/>
      <c r="RZ140" s="31"/>
      <c r="SA140" s="31"/>
      <c r="SB140" s="31"/>
      <c r="SC140" s="31"/>
      <c r="SD140" s="31"/>
      <c r="SE140" s="31"/>
      <c r="SF140" s="31"/>
      <c r="SG140" s="31"/>
      <c r="SH140" s="31"/>
      <c r="SI140" s="31"/>
      <c r="SJ140" s="31"/>
      <c r="SK140" s="31"/>
      <c r="SL140" s="31"/>
      <c r="SM140" s="31"/>
      <c r="SN140" s="31"/>
      <c r="SO140" s="31"/>
      <c r="SP140" s="31"/>
      <c r="SQ140" s="31"/>
      <c r="SR140" s="31"/>
      <c r="SS140" s="31"/>
      <c r="ST140" s="31"/>
      <c r="SU140" s="31"/>
      <c r="SV140" s="31"/>
      <c r="SW140" s="31"/>
      <c r="SX140" s="31"/>
      <c r="SY140" s="31"/>
      <c r="SZ140" s="31"/>
      <c r="TA140" s="31"/>
      <c r="TB140" s="31"/>
      <c r="TC140" s="31"/>
      <c r="TD140" s="31"/>
      <c r="TE140" s="31"/>
      <c r="TF140" s="31"/>
      <c r="TG140" s="31"/>
      <c r="TH140" s="31"/>
      <c r="TI140" s="31"/>
      <c r="TJ140" s="31"/>
      <c r="TK140" s="31"/>
      <c r="TL140" s="31"/>
      <c r="TM140" s="31"/>
      <c r="TN140" s="31"/>
      <c r="TO140" s="31"/>
      <c r="TP140" s="31"/>
      <c r="TQ140" s="31"/>
      <c r="TR140" s="31"/>
      <c r="TS140" s="31"/>
      <c r="TT140" s="31"/>
      <c r="TU140" s="31"/>
      <c r="TV140" s="31"/>
      <c r="TW140" s="31"/>
      <c r="TX140" s="31"/>
      <c r="TY140" s="31"/>
      <c r="TZ140" s="31"/>
      <c r="UA140" s="31"/>
      <c r="UB140" s="31"/>
      <c r="UC140" s="31"/>
      <c r="UD140" s="31"/>
      <c r="UE140" s="31"/>
      <c r="UF140" s="31"/>
      <c r="UG140" s="31"/>
      <c r="UH140" s="31"/>
      <c r="UI140" s="31"/>
      <c r="UJ140" s="31"/>
      <c r="UK140" s="31"/>
      <c r="UL140" s="31"/>
      <c r="UM140" s="31"/>
      <c r="UN140" s="31"/>
      <c r="UO140" s="31"/>
      <c r="UP140" s="31"/>
      <c r="UQ140" s="31"/>
      <c r="UR140" s="31"/>
      <c r="US140" s="31"/>
      <c r="UT140" s="31"/>
      <c r="UU140" s="31"/>
      <c r="UV140" s="31"/>
      <c r="UW140" s="31"/>
      <c r="UX140" s="31"/>
      <c r="UY140" s="31"/>
      <c r="UZ140" s="31"/>
      <c r="VA140" s="31"/>
      <c r="VB140" s="31"/>
      <c r="VC140" s="31"/>
      <c r="VD140" s="31"/>
      <c r="VE140" s="31"/>
      <c r="VF140" s="31"/>
      <c r="VG140" s="31"/>
      <c r="VH140" s="31"/>
      <c r="VI140" s="31"/>
      <c r="VJ140" s="31"/>
      <c r="VK140" s="31"/>
      <c r="VL140" s="31"/>
      <c r="VM140" s="31"/>
      <c r="VN140" s="31"/>
      <c r="VO140" s="31"/>
      <c r="VP140" s="31"/>
      <c r="VQ140" s="31"/>
      <c r="VR140" s="31"/>
      <c r="VS140" s="31"/>
      <c r="VT140" s="31"/>
      <c r="VU140" s="31"/>
      <c r="VV140" s="31"/>
      <c r="VW140" s="31"/>
      <c r="VX140" s="31"/>
      <c r="VY140" s="31"/>
      <c r="VZ140" s="31"/>
      <c r="WA140" s="31"/>
      <c r="WB140" s="31"/>
      <c r="WC140" s="31"/>
      <c r="WD140" s="31"/>
      <c r="WE140" s="31"/>
      <c r="WF140" s="31"/>
      <c r="WG140" s="31"/>
      <c r="WH140" s="31"/>
      <c r="WI140" s="31"/>
      <c r="WJ140" s="31"/>
      <c r="WK140" s="31"/>
      <c r="WL140" s="31"/>
      <c r="WM140" s="31"/>
      <c r="WN140" s="31"/>
      <c r="WO140" s="31"/>
      <c r="WP140" s="31"/>
      <c r="WQ140" s="31"/>
      <c r="WR140" s="31"/>
      <c r="WS140" s="31"/>
      <c r="WT140" s="31"/>
      <c r="WU140" s="31"/>
      <c r="WV140" s="31"/>
      <c r="WW140" s="31"/>
      <c r="WX140" s="31"/>
      <c r="WY140" s="31"/>
      <c r="WZ140" s="31"/>
      <c r="XA140" s="31"/>
      <c r="XB140" s="31"/>
      <c r="XC140" s="31"/>
      <c r="XD140" s="31"/>
      <c r="XE140" s="31"/>
      <c r="XF140" s="31"/>
      <c r="XG140" s="31"/>
      <c r="XH140" s="31"/>
      <c r="XI140" s="31"/>
      <c r="XJ140" s="31"/>
      <c r="XK140" s="31"/>
      <c r="XL140" s="31"/>
      <c r="XM140" s="31"/>
      <c r="XN140" s="31"/>
      <c r="XO140" s="31"/>
      <c r="XP140" s="31"/>
      <c r="XQ140" s="31"/>
      <c r="XR140" s="31"/>
      <c r="XS140" s="31"/>
      <c r="XT140" s="31"/>
      <c r="XU140" s="31"/>
      <c r="XV140" s="31"/>
      <c r="XW140" s="31"/>
      <c r="XX140" s="31"/>
      <c r="XY140" s="31"/>
      <c r="XZ140" s="31"/>
      <c r="YA140" s="31"/>
      <c r="YB140" s="31"/>
      <c r="YC140" s="31"/>
      <c r="YD140" s="31"/>
      <c r="YE140" s="31"/>
      <c r="YF140" s="31"/>
      <c r="YG140" s="31"/>
      <c r="YH140" s="31"/>
      <c r="YI140" s="31"/>
      <c r="YJ140" s="31"/>
      <c r="YK140" s="31"/>
      <c r="YL140" s="31"/>
    </row>
    <row r="141" spans="1:662" s="5" customFormat="1" x14ac:dyDescent="0.25">
      <c r="A141" s="16"/>
      <c r="B141" s="16"/>
      <c r="C141" s="18">
        <v>4210</v>
      </c>
      <c r="D141" s="18" t="s">
        <v>17</v>
      </c>
      <c r="E141" s="3">
        <v>91795</v>
      </c>
      <c r="F141" s="3">
        <v>87216.56</v>
      </c>
      <c r="G141" s="15">
        <f t="shared" si="2"/>
        <v>95.012320932512665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  <c r="IX141" s="31"/>
      <c r="IY141" s="31"/>
      <c r="IZ141" s="31"/>
      <c r="JA141" s="31"/>
      <c r="JB141" s="31"/>
      <c r="JC141" s="31"/>
      <c r="JD141" s="31"/>
      <c r="JE141" s="31"/>
      <c r="JF141" s="31"/>
      <c r="JG141" s="31"/>
      <c r="JH141" s="31"/>
      <c r="JI141" s="31"/>
      <c r="JJ141" s="31"/>
      <c r="JK141" s="31"/>
      <c r="JL141" s="31"/>
      <c r="JM141" s="31"/>
      <c r="JN141" s="31"/>
      <c r="JO141" s="31"/>
      <c r="JP141" s="31"/>
      <c r="JQ141" s="31"/>
      <c r="JR141" s="31"/>
      <c r="JS141" s="31"/>
      <c r="JT141" s="31"/>
      <c r="JU141" s="31"/>
      <c r="JV141" s="31"/>
      <c r="JW141" s="31"/>
      <c r="JX141" s="31"/>
      <c r="JY141" s="31"/>
      <c r="JZ141" s="31"/>
      <c r="KA141" s="31"/>
      <c r="KB141" s="31"/>
      <c r="KC141" s="31"/>
      <c r="KD141" s="31"/>
      <c r="KE141" s="31"/>
      <c r="KF141" s="31"/>
      <c r="KG141" s="31"/>
      <c r="KH141" s="31"/>
      <c r="KI141" s="31"/>
      <c r="KJ141" s="31"/>
      <c r="KK141" s="31"/>
      <c r="KL141" s="31"/>
      <c r="KM141" s="31"/>
      <c r="KN141" s="31"/>
      <c r="KO141" s="31"/>
      <c r="KP141" s="31"/>
      <c r="KQ141" s="31"/>
      <c r="KR141" s="31"/>
      <c r="KS141" s="31"/>
      <c r="KT141" s="31"/>
      <c r="KU141" s="31"/>
      <c r="KV141" s="31"/>
      <c r="KW141" s="31"/>
      <c r="KX141" s="31"/>
      <c r="KY141" s="31"/>
      <c r="KZ141" s="31"/>
      <c r="LA141" s="31"/>
      <c r="LB141" s="31"/>
      <c r="LC141" s="31"/>
      <c r="LD141" s="31"/>
      <c r="LE141" s="31"/>
      <c r="LF141" s="31"/>
      <c r="LG141" s="31"/>
      <c r="LH141" s="31"/>
      <c r="LI141" s="31"/>
      <c r="LJ141" s="31"/>
      <c r="LK141" s="31"/>
      <c r="LL141" s="31"/>
      <c r="LM141" s="31"/>
      <c r="LN141" s="31"/>
      <c r="LO141" s="31"/>
      <c r="LP141" s="31"/>
      <c r="LQ141" s="31"/>
      <c r="LR141" s="31"/>
      <c r="LS141" s="31"/>
      <c r="LT141" s="31"/>
      <c r="LU141" s="31"/>
      <c r="LV141" s="31"/>
      <c r="LW141" s="31"/>
      <c r="LX141" s="31"/>
      <c r="LY141" s="31"/>
      <c r="LZ141" s="31"/>
      <c r="MA141" s="31"/>
      <c r="MB141" s="31"/>
      <c r="MC141" s="31"/>
      <c r="MD141" s="31"/>
      <c r="ME141" s="31"/>
      <c r="MF141" s="31"/>
      <c r="MG141" s="31"/>
      <c r="MH141" s="31"/>
      <c r="MI141" s="31"/>
      <c r="MJ141" s="31"/>
      <c r="MK141" s="31"/>
      <c r="ML141" s="31"/>
      <c r="MM141" s="31"/>
      <c r="MN141" s="31"/>
      <c r="MO141" s="31"/>
      <c r="MP141" s="31"/>
      <c r="MQ141" s="31"/>
      <c r="MR141" s="31"/>
      <c r="MS141" s="31"/>
      <c r="MT141" s="31"/>
      <c r="MU141" s="31"/>
      <c r="MV141" s="31"/>
      <c r="MW141" s="31"/>
      <c r="MX141" s="31"/>
      <c r="MY141" s="31"/>
      <c r="MZ141" s="31"/>
      <c r="NA141" s="31"/>
      <c r="NB141" s="31"/>
      <c r="NC141" s="31"/>
      <c r="ND141" s="31"/>
      <c r="NE141" s="31"/>
      <c r="NF141" s="31"/>
      <c r="NG141" s="31"/>
      <c r="NH141" s="31"/>
      <c r="NI141" s="31"/>
      <c r="NJ141" s="31"/>
      <c r="NK141" s="31"/>
      <c r="NL141" s="31"/>
      <c r="NM141" s="31"/>
      <c r="NN141" s="31"/>
      <c r="NO141" s="31"/>
      <c r="NP141" s="31"/>
      <c r="NQ141" s="31"/>
      <c r="NR141" s="31"/>
      <c r="NS141" s="31"/>
      <c r="NT141" s="31"/>
      <c r="NU141" s="31"/>
      <c r="NV141" s="31"/>
      <c r="NW141" s="31"/>
      <c r="NX141" s="31"/>
      <c r="NY141" s="31"/>
      <c r="NZ141" s="31"/>
      <c r="OA141" s="31"/>
      <c r="OB141" s="31"/>
      <c r="OC141" s="31"/>
      <c r="OD141" s="31"/>
      <c r="OE141" s="31"/>
      <c r="OF141" s="31"/>
      <c r="OG141" s="31"/>
      <c r="OH141" s="31"/>
      <c r="OI141" s="31"/>
      <c r="OJ141" s="31"/>
      <c r="OK141" s="31"/>
      <c r="OL141" s="31"/>
      <c r="OM141" s="31"/>
      <c r="ON141" s="31"/>
      <c r="OO141" s="31"/>
      <c r="OP141" s="31"/>
      <c r="OQ141" s="31"/>
      <c r="OR141" s="31"/>
      <c r="OS141" s="31"/>
      <c r="OT141" s="31"/>
      <c r="OU141" s="31"/>
      <c r="OV141" s="31"/>
      <c r="OW141" s="31"/>
      <c r="OX141" s="31"/>
      <c r="OY141" s="31"/>
      <c r="OZ141" s="31"/>
      <c r="PA141" s="31"/>
      <c r="PB141" s="31"/>
      <c r="PC141" s="31"/>
      <c r="PD141" s="31"/>
      <c r="PE141" s="31"/>
      <c r="PF141" s="31"/>
      <c r="PG141" s="31"/>
      <c r="PH141" s="31"/>
      <c r="PI141" s="31"/>
      <c r="PJ141" s="31"/>
      <c r="PK141" s="31"/>
      <c r="PL141" s="31"/>
      <c r="PM141" s="31"/>
      <c r="PN141" s="31"/>
      <c r="PO141" s="31"/>
      <c r="PP141" s="31"/>
      <c r="PQ141" s="31"/>
      <c r="PR141" s="31"/>
      <c r="PS141" s="31"/>
      <c r="PT141" s="31"/>
      <c r="PU141" s="31"/>
      <c r="PV141" s="31"/>
      <c r="PW141" s="31"/>
      <c r="PX141" s="31"/>
      <c r="PY141" s="31"/>
      <c r="PZ141" s="31"/>
      <c r="QA141" s="31"/>
      <c r="QB141" s="31"/>
      <c r="QC141" s="31"/>
      <c r="QD141" s="31"/>
      <c r="QE141" s="31"/>
      <c r="QF141" s="31"/>
      <c r="QG141" s="31"/>
      <c r="QH141" s="31"/>
      <c r="QI141" s="31"/>
      <c r="QJ141" s="31"/>
      <c r="QK141" s="31"/>
      <c r="QL141" s="31"/>
      <c r="QM141" s="31"/>
      <c r="QN141" s="31"/>
      <c r="QO141" s="31"/>
      <c r="QP141" s="31"/>
      <c r="QQ141" s="31"/>
      <c r="QR141" s="31"/>
      <c r="QS141" s="31"/>
      <c r="QT141" s="31"/>
      <c r="QU141" s="31"/>
      <c r="QV141" s="31"/>
      <c r="QW141" s="31"/>
      <c r="QX141" s="31"/>
      <c r="QY141" s="31"/>
      <c r="QZ141" s="31"/>
      <c r="RA141" s="31"/>
      <c r="RB141" s="31"/>
      <c r="RC141" s="31"/>
      <c r="RD141" s="31"/>
      <c r="RE141" s="31"/>
      <c r="RF141" s="31"/>
      <c r="RG141" s="31"/>
      <c r="RH141" s="31"/>
      <c r="RI141" s="31"/>
      <c r="RJ141" s="31"/>
      <c r="RK141" s="31"/>
      <c r="RL141" s="31"/>
      <c r="RM141" s="31"/>
      <c r="RN141" s="31"/>
      <c r="RO141" s="31"/>
      <c r="RP141" s="31"/>
      <c r="RQ141" s="31"/>
      <c r="RR141" s="31"/>
      <c r="RS141" s="31"/>
      <c r="RT141" s="31"/>
      <c r="RU141" s="31"/>
      <c r="RV141" s="31"/>
      <c r="RW141" s="31"/>
      <c r="RX141" s="31"/>
      <c r="RY141" s="31"/>
      <c r="RZ141" s="31"/>
      <c r="SA141" s="31"/>
      <c r="SB141" s="31"/>
      <c r="SC141" s="31"/>
      <c r="SD141" s="31"/>
      <c r="SE141" s="31"/>
      <c r="SF141" s="31"/>
      <c r="SG141" s="31"/>
      <c r="SH141" s="31"/>
      <c r="SI141" s="31"/>
      <c r="SJ141" s="31"/>
      <c r="SK141" s="31"/>
      <c r="SL141" s="31"/>
      <c r="SM141" s="31"/>
      <c r="SN141" s="31"/>
      <c r="SO141" s="31"/>
      <c r="SP141" s="31"/>
      <c r="SQ141" s="31"/>
      <c r="SR141" s="31"/>
      <c r="SS141" s="31"/>
      <c r="ST141" s="31"/>
      <c r="SU141" s="31"/>
      <c r="SV141" s="31"/>
      <c r="SW141" s="31"/>
      <c r="SX141" s="31"/>
      <c r="SY141" s="31"/>
      <c r="SZ141" s="31"/>
      <c r="TA141" s="31"/>
      <c r="TB141" s="31"/>
      <c r="TC141" s="31"/>
      <c r="TD141" s="31"/>
      <c r="TE141" s="31"/>
      <c r="TF141" s="31"/>
      <c r="TG141" s="31"/>
      <c r="TH141" s="31"/>
      <c r="TI141" s="31"/>
      <c r="TJ141" s="31"/>
      <c r="TK141" s="31"/>
      <c r="TL141" s="31"/>
      <c r="TM141" s="31"/>
      <c r="TN141" s="31"/>
      <c r="TO141" s="31"/>
      <c r="TP141" s="31"/>
      <c r="TQ141" s="31"/>
      <c r="TR141" s="31"/>
      <c r="TS141" s="31"/>
      <c r="TT141" s="31"/>
      <c r="TU141" s="31"/>
      <c r="TV141" s="31"/>
      <c r="TW141" s="31"/>
      <c r="TX141" s="31"/>
      <c r="TY141" s="31"/>
      <c r="TZ141" s="31"/>
      <c r="UA141" s="31"/>
      <c r="UB141" s="31"/>
      <c r="UC141" s="31"/>
      <c r="UD141" s="31"/>
      <c r="UE141" s="31"/>
      <c r="UF141" s="31"/>
      <c r="UG141" s="31"/>
      <c r="UH141" s="31"/>
      <c r="UI141" s="31"/>
      <c r="UJ141" s="31"/>
      <c r="UK141" s="31"/>
      <c r="UL141" s="31"/>
      <c r="UM141" s="31"/>
      <c r="UN141" s="31"/>
      <c r="UO141" s="31"/>
      <c r="UP141" s="31"/>
      <c r="UQ141" s="31"/>
      <c r="UR141" s="31"/>
      <c r="US141" s="31"/>
      <c r="UT141" s="31"/>
      <c r="UU141" s="31"/>
      <c r="UV141" s="31"/>
      <c r="UW141" s="31"/>
      <c r="UX141" s="31"/>
      <c r="UY141" s="31"/>
      <c r="UZ141" s="31"/>
      <c r="VA141" s="31"/>
      <c r="VB141" s="31"/>
      <c r="VC141" s="31"/>
      <c r="VD141" s="31"/>
      <c r="VE141" s="31"/>
      <c r="VF141" s="31"/>
      <c r="VG141" s="31"/>
      <c r="VH141" s="31"/>
      <c r="VI141" s="31"/>
      <c r="VJ141" s="31"/>
      <c r="VK141" s="31"/>
      <c r="VL141" s="31"/>
      <c r="VM141" s="31"/>
      <c r="VN141" s="31"/>
      <c r="VO141" s="31"/>
      <c r="VP141" s="31"/>
      <c r="VQ141" s="31"/>
      <c r="VR141" s="31"/>
      <c r="VS141" s="31"/>
      <c r="VT141" s="31"/>
      <c r="VU141" s="31"/>
      <c r="VV141" s="31"/>
      <c r="VW141" s="31"/>
      <c r="VX141" s="31"/>
      <c r="VY141" s="31"/>
      <c r="VZ141" s="31"/>
      <c r="WA141" s="31"/>
      <c r="WB141" s="31"/>
      <c r="WC141" s="31"/>
      <c r="WD141" s="31"/>
      <c r="WE141" s="31"/>
      <c r="WF141" s="31"/>
      <c r="WG141" s="31"/>
      <c r="WH141" s="31"/>
      <c r="WI141" s="31"/>
      <c r="WJ141" s="31"/>
      <c r="WK141" s="31"/>
      <c r="WL141" s="31"/>
      <c r="WM141" s="31"/>
      <c r="WN141" s="31"/>
      <c r="WO141" s="31"/>
      <c r="WP141" s="31"/>
      <c r="WQ141" s="31"/>
      <c r="WR141" s="31"/>
      <c r="WS141" s="31"/>
      <c r="WT141" s="31"/>
      <c r="WU141" s="31"/>
      <c r="WV141" s="31"/>
      <c r="WW141" s="31"/>
      <c r="WX141" s="31"/>
      <c r="WY141" s="31"/>
      <c r="WZ141" s="31"/>
      <c r="XA141" s="31"/>
      <c r="XB141" s="31"/>
      <c r="XC141" s="31"/>
      <c r="XD141" s="31"/>
      <c r="XE141" s="31"/>
      <c r="XF141" s="31"/>
      <c r="XG141" s="31"/>
      <c r="XH141" s="31"/>
      <c r="XI141" s="31"/>
      <c r="XJ141" s="31"/>
      <c r="XK141" s="31"/>
      <c r="XL141" s="31"/>
      <c r="XM141" s="31"/>
      <c r="XN141" s="31"/>
      <c r="XO141" s="31"/>
      <c r="XP141" s="31"/>
      <c r="XQ141" s="31"/>
      <c r="XR141" s="31"/>
      <c r="XS141" s="31"/>
      <c r="XT141" s="31"/>
      <c r="XU141" s="31"/>
      <c r="XV141" s="31"/>
      <c r="XW141" s="31"/>
      <c r="XX141" s="31"/>
      <c r="XY141" s="31"/>
      <c r="XZ141" s="31"/>
      <c r="YA141" s="31"/>
      <c r="YB141" s="31"/>
      <c r="YC141" s="31"/>
      <c r="YD141" s="31"/>
      <c r="YE141" s="31"/>
      <c r="YF141" s="31"/>
      <c r="YG141" s="31"/>
      <c r="YH141" s="31"/>
      <c r="YI141" s="31"/>
      <c r="YJ141" s="31"/>
      <c r="YK141" s="31"/>
      <c r="YL141" s="31"/>
    </row>
    <row r="142" spans="1:662" s="5" customFormat="1" x14ac:dyDescent="0.25">
      <c r="A142" s="16"/>
      <c r="B142" s="16"/>
      <c r="C142" s="18">
        <v>4240</v>
      </c>
      <c r="D142" s="18" t="s">
        <v>67</v>
      </c>
      <c r="E142" s="3">
        <v>2300</v>
      </c>
      <c r="F142" s="3">
        <v>2170.5</v>
      </c>
      <c r="G142" s="15">
        <f t="shared" si="2"/>
        <v>94.369565217391312</v>
      </c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  <c r="IX142" s="31"/>
      <c r="IY142" s="31"/>
      <c r="IZ142" s="31"/>
      <c r="JA142" s="31"/>
      <c r="JB142" s="31"/>
      <c r="JC142" s="31"/>
      <c r="JD142" s="31"/>
      <c r="JE142" s="31"/>
      <c r="JF142" s="31"/>
      <c r="JG142" s="31"/>
      <c r="JH142" s="31"/>
      <c r="JI142" s="31"/>
      <c r="JJ142" s="31"/>
      <c r="JK142" s="31"/>
      <c r="JL142" s="31"/>
      <c r="JM142" s="31"/>
      <c r="JN142" s="31"/>
      <c r="JO142" s="31"/>
      <c r="JP142" s="31"/>
      <c r="JQ142" s="31"/>
      <c r="JR142" s="31"/>
      <c r="JS142" s="31"/>
      <c r="JT142" s="31"/>
      <c r="JU142" s="31"/>
      <c r="JV142" s="31"/>
      <c r="JW142" s="31"/>
      <c r="JX142" s="31"/>
      <c r="JY142" s="31"/>
      <c r="JZ142" s="31"/>
      <c r="KA142" s="31"/>
      <c r="KB142" s="31"/>
      <c r="KC142" s="31"/>
      <c r="KD142" s="31"/>
      <c r="KE142" s="31"/>
      <c r="KF142" s="31"/>
      <c r="KG142" s="31"/>
      <c r="KH142" s="31"/>
      <c r="KI142" s="31"/>
      <c r="KJ142" s="31"/>
      <c r="KK142" s="31"/>
      <c r="KL142" s="31"/>
      <c r="KM142" s="31"/>
      <c r="KN142" s="31"/>
      <c r="KO142" s="31"/>
      <c r="KP142" s="31"/>
      <c r="KQ142" s="31"/>
      <c r="KR142" s="31"/>
      <c r="KS142" s="31"/>
      <c r="KT142" s="31"/>
      <c r="KU142" s="31"/>
      <c r="KV142" s="31"/>
      <c r="KW142" s="31"/>
      <c r="KX142" s="31"/>
      <c r="KY142" s="31"/>
      <c r="KZ142" s="31"/>
      <c r="LA142" s="31"/>
      <c r="LB142" s="31"/>
      <c r="LC142" s="31"/>
      <c r="LD142" s="31"/>
      <c r="LE142" s="31"/>
      <c r="LF142" s="31"/>
      <c r="LG142" s="31"/>
      <c r="LH142" s="31"/>
      <c r="LI142" s="31"/>
      <c r="LJ142" s="31"/>
      <c r="LK142" s="31"/>
      <c r="LL142" s="31"/>
      <c r="LM142" s="31"/>
      <c r="LN142" s="31"/>
      <c r="LO142" s="31"/>
      <c r="LP142" s="31"/>
      <c r="LQ142" s="31"/>
      <c r="LR142" s="31"/>
      <c r="LS142" s="31"/>
      <c r="LT142" s="31"/>
      <c r="LU142" s="31"/>
      <c r="LV142" s="31"/>
      <c r="LW142" s="31"/>
      <c r="LX142" s="31"/>
      <c r="LY142" s="31"/>
      <c r="LZ142" s="31"/>
      <c r="MA142" s="31"/>
      <c r="MB142" s="31"/>
      <c r="MC142" s="31"/>
      <c r="MD142" s="31"/>
      <c r="ME142" s="31"/>
      <c r="MF142" s="31"/>
      <c r="MG142" s="31"/>
      <c r="MH142" s="31"/>
      <c r="MI142" s="31"/>
      <c r="MJ142" s="31"/>
      <c r="MK142" s="31"/>
      <c r="ML142" s="31"/>
      <c r="MM142" s="31"/>
      <c r="MN142" s="31"/>
      <c r="MO142" s="31"/>
      <c r="MP142" s="31"/>
      <c r="MQ142" s="31"/>
      <c r="MR142" s="31"/>
      <c r="MS142" s="31"/>
      <c r="MT142" s="31"/>
      <c r="MU142" s="31"/>
      <c r="MV142" s="31"/>
      <c r="MW142" s="31"/>
      <c r="MX142" s="31"/>
      <c r="MY142" s="31"/>
      <c r="MZ142" s="31"/>
      <c r="NA142" s="31"/>
      <c r="NB142" s="31"/>
      <c r="NC142" s="31"/>
      <c r="ND142" s="31"/>
      <c r="NE142" s="31"/>
      <c r="NF142" s="31"/>
      <c r="NG142" s="31"/>
      <c r="NH142" s="31"/>
      <c r="NI142" s="31"/>
      <c r="NJ142" s="31"/>
      <c r="NK142" s="31"/>
      <c r="NL142" s="31"/>
      <c r="NM142" s="31"/>
      <c r="NN142" s="31"/>
      <c r="NO142" s="31"/>
      <c r="NP142" s="31"/>
      <c r="NQ142" s="31"/>
      <c r="NR142" s="31"/>
      <c r="NS142" s="31"/>
      <c r="NT142" s="31"/>
      <c r="NU142" s="31"/>
      <c r="NV142" s="31"/>
      <c r="NW142" s="31"/>
      <c r="NX142" s="31"/>
      <c r="NY142" s="31"/>
      <c r="NZ142" s="31"/>
      <c r="OA142" s="31"/>
      <c r="OB142" s="31"/>
      <c r="OC142" s="31"/>
      <c r="OD142" s="31"/>
      <c r="OE142" s="31"/>
      <c r="OF142" s="31"/>
      <c r="OG142" s="31"/>
      <c r="OH142" s="31"/>
      <c r="OI142" s="31"/>
      <c r="OJ142" s="31"/>
      <c r="OK142" s="31"/>
      <c r="OL142" s="31"/>
      <c r="OM142" s="31"/>
      <c r="ON142" s="31"/>
      <c r="OO142" s="31"/>
      <c r="OP142" s="31"/>
      <c r="OQ142" s="31"/>
      <c r="OR142" s="31"/>
      <c r="OS142" s="31"/>
      <c r="OT142" s="31"/>
      <c r="OU142" s="31"/>
      <c r="OV142" s="31"/>
      <c r="OW142" s="31"/>
      <c r="OX142" s="31"/>
      <c r="OY142" s="31"/>
      <c r="OZ142" s="31"/>
      <c r="PA142" s="31"/>
      <c r="PB142" s="31"/>
      <c r="PC142" s="31"/>
      <c r="PD142" s="31"/>
      <c r="PE142" s="31"/>
      <c r="PF142" s="31"/>
      <c r="PG142" s="31"/>
      <c r="PH142" s="31"/>
      <c r="PI142" s="31"/>
      <c r="PJ142" s="31"/>
      <c r="PK142" s="31"/>
      <c r="PL142" s="31"/>
      <c r="PM142" s="31"/>
      <c r="PN142" s="31"/>
      <c r="PO142" s="31"/>
      <c r="PP142" s="31"/>
      <c r="PQ142" s="31"/>
      <c r="PR142" s="31"/>
      <c r="PS142" s="31"/>
      <c r="PT142" s="31"/>
      <c r="PU142" s="31"/>
      <c r="PV142" s="31"/>
      <c r="PW142" s="31"/>
      <c r="PX142" s="31"/>
      <c r="PY142" s="31"/>
      <c r="PZ142" s="31"/>
      <c r="QA142" s="31"/>
      <c r="QB142" s="31"/>
      <c r="QC142" s="31"/>
      <c r="QD142" s="31"/>
      <c r="QE142" s="31"/>
      <c r="QF142" s="31"/>
      <c r="QG142" s="31"/>
      <c r="QH142" s="31"/>
      <c r="QI142" s="31"/>
      <c r="QJ142" s="31"/>
      <c r="QK142" s="31"/>
      <c r="QL142" s="31"/>
      <c r="QM142" s="31"/>
      <c r="QN142" s="31"/>
      <c r="QO142" s="31"/>
      <c r="QP142" s="31"/>
      <c r="QQ142" s="31"/>
      <c r="QR142" s="31"/>
      <c r="QS142" s="31"/>
      <c r="QT142" s="31"/>
      <c r="QU142" s="31"/>
      <c r="QV142" s="31"/>
      <c r="QW142" s="31"/>
      <c r="QX142" s="31"/>
      <c r="QY142" s="31"/>
      <c r="QZ142" s="31"/>
      <c r="RA142" s="31"/>
      <c r="RB142" s="31"/>
      <c r="RC142" s="31"/>
      <c r="RD142" s="31"/>
      <c r="RE142" s="31"/>
      <c r="RF142" s="31"/>
      <c r="RG142" s="31"/>
      <c r="RH142" s="31"/>
      <c r="RI142" s="31"/>
      <c r="RJ142" s="31"/>
      <c r="RK142" s="31"/>
      <c r="RL142" s="31"/>
      <c r="RM142" s="31"/>
      <c r="RN142" s="31"/>
      <c r="RO142" s="31"/>
      <c r="RP142" s="31"/>
      <c r="RQ142" s="31"/>
      <c r="RR142" s="31"/>
      <c r="RS142" s="31"/>
      <c r="RT142" s="31"/>
      <c r="RU142" s="31"/>
      <c r="RV142" s="31"/>
      <c r="RW142" s="31"/>
      <c r="RX142" s="31"/>
      <c r="RY142" s="31"/>
      <c r="RZ142" s="31"/>
      <c r="SA142" s="31"/>
      <c r="SB142" s="31"/>
      <c r="SC142" s="31"/>
      <c r="SD142" s="31"/>
      <c r="SE142" s="31"/>
      <c r="SF142" s="31"/>
      <c r="SG142" s="31"/>
      <c r="SH142" s="31"/>
      <c r="SI142" s="31"/>
      <c r="SJ142" s="31"/>
      <c r="SK142" s="31"/>
      <c r="SL142" s="31"/>
      <c r="SM142" s="31"/>
      <c r="SN142" s="31"/>
      <c r="SO142" s="31"/>
      <c r="SP142" s="31"/>
      <c r="SQ142" s="31"/>
      <c r="SR142" s="31"/>
      <c r="SS142" s="31"/>
      <c r="ST142" s="31"/>
      <c r="SU142" s="31"/>
      <c r="SV142" s="31"/>
      <c r="SW142" s="31"/>
      <c r="SX142" s="31"/>
      <c r="SY142" s="31"/>
      <c r="SZ142" s="31"/>
      <c r="TA142" s="31"/>
      <c r="TB142" s="31"/>
      <c r="TC142" s="31"/>
      <c r="TD142" s="31"/>
      <c r="TE142" s="31"/>
      <c r="TF142" s="31"/>
      <c r="TG142" s="31"/>
      <c r="TH142" s="31"/>
      <c r="TI142" s="31"/>
      <c r="TJ142" s="31"/>
      <c r="TK142" s="31"/>
      <c r="TL142" s="31"/>
      <c r="TM142" s="31"/>
      <c r="TN142" s="31"/>
      <c r="TO142" s="31"/>
      <c r="TP142" s="31"/>
      <c r="TQ142" s="31"/>
      <c r="TR142" s="31"/>
      <c r="TS142" s="31"/>
      <c r="TT142" s="31"/>
      <c r="TU142" s="31"/>
      <c r="TV142" s="31"/>
      <c r="TW142" s="31"/>
      <c r="TX142" s="31"/>
      <c r="TY142" s="31"/>
      <c r="TZ142" s="31"/>
      <c r="UA142" s="31"/>
      <c r="UB142" s="31"/>
      <c r="UC142" s="31"/>
      <c r="UD142" s="31"/>
      <c r="UE142" s="31"/>
      <c r="UF142" s="31"/>
      <c r="UG142" s="31"/>
      <c r="UH142" s="31"/>
      <c r="UI142" s="31"/>
      <c r="UJ142" s="31"/>
      <c r="UK142" s="31"/>
      <c r="UL142" s="31"/>
      <c r="UM142" s="31"/>
      <c r="UN142" s="31"/>
      <c r="UO142" s="31"/>
      <c r="UP142" s="31"/>
      <c r="UQ142" s="31"/>
      <c r="UR142" s="31"/>
      <c r="US142" s="31"/>
      <c r="UT142" s="31"/>
      <c r="UU142" s="31"/>
      <c r="UV142" s="31"/>
      <c r="UW142" s="31"/>
      <c r="UX142" s="31"/>
      <c r="UY142" s="31"/>
      <c r="UZ142" s="31"/>
      <c r="VA142" s="31"/>
      <c r="VB142" s="31"/>
      <c r="VC142" s="31"/>
      <c r="VD142" s="31"/>
      <c r="VE142" s="31"/>
      <c r="VF142" s="31"/>
      <c r="VG142" s="31"/>
      <c r="VH142" s="31"/>
      <c r="VI142" s="31"/>
      <c r="VJ142" s="31"/>
      <c r="VK142" s="31"/>
      <c r="VL142" s="31"/>
      <c r="VM142" s="31"/>
      <c r="VN142" s="31"/>
      <c r="VO142" s="31"/>
      <c r="VP142" s="31"/>
      <c r="VQ142" s="31"/>
      <c r="VR142" s="31"/>
      <c r="VS142" s="31"/>
      <c r="VT142" s="31"/>
      <c r="VU142" s="31"/>
      <c r="VV142" s="31"/>
      <c r="VW142" s="31"/>
      <c r="VX142" s="31"/>
      <c r="VY142" s="31"/>
      <c r="VZ142" s="31"/>
      <c r="WA142" s="31"/>
      <c r="WB142" s="31"/>
      <c r="WC142" s="31"/>
      <c r="WD142" s="31"/>
      <c r="WE142" s="31"/>
      <c r="WF142" s="31"/>
      <c r="WG142" s="31"/>
      <c r="WH142" s="31"/>
      <c r="WI142" s="31"/>
      <c r="WJ142" s="31"/>
      <c r="WK142" s="31"/>
      <c r="WL142" s="31"/>
      <c r="WM142" s="31"/>
      <c r="WN142" s="31"/>
      <c r="WO142" s="31"/>
      <c r="WP142" s="31"/>
      <c r="WQ142" s="31"/>
      <c r="WR142" s="31"/>
      <c r="WS142" s="31"/>
      <c r="WT142" s="31"/>
      <c r="WU142" s="31"/>
      <c r="WV142" s="31"/>
      <c r="WW142" s="31"/>
      <c r="WX142" s="31"/>
      <c r="WY142" s="31"/>
      <c r="WZ142" s="31"/>
      <c r="XA142" s="31"/>
      <c r="XB142" s="31"/>
      <c r="XC142" s="31"/>
      <c r="XD142" s="31"/>
      <c r="XE142" s="31"/>
      <c r="XF142" s="31"/>
      <c r="XG142" s="31"/>
      <c r="XH142" s="31"/>
      <c r="XI142" s="31"/>
      <c r="XJ142" s="31"/>
      <c r="XK142" s="31"/>
      <c r="XL142" s="31"/>
      <c r="XM142" s="31"/>
      <c r="XN142" s="31"/>
      <c r="XO142" s="31"/>
      <c r="XP142" s="31"/>
      <c r="XQ142" s="31"/>
      <c r="XR142" s="31"/>
      <c r="XS142" s="31"/>
      <c r="XT142" s="31"/>
      <c r="XU142" s="31"/>
      <c r="XV142" s="31"/>
      <c r="XW142" s="31"/>
      <c r="XX142" s="31"/>
      <c r="XY142" s="31"/>
      <c r="XZ142" s="31"/>
      <c r="YA142" s="31"/>
      <c r="YB142" s="31"/>
      <c r="YC142" s="31"/>
      <c r="YD142" s="31"/>
      <c r="YE142" s="31"/>
      <c r="YF142" s="31"/>
      <c r="YG142" s="31"/>
      <c r="YH142" s="31"/>
      <c r="YI142" s="31"/>
      <c r="YJ142" s="31"/>
      <c r="YK142" s="31"/>
      <c r="YL142" s="31"/>
    </row>
    <row r="143" spans="1:662" s="5" customFormat="1" x14ac:dyDescent="0.25">
      <c r="A143" s="16"/>
      <c r="B143" s="16"/>
      <c r="C143" s="18">
        <v>4260</v>
      </c>
      <c r="D143" s="18" t="s">
        <v>9</v>
      </c>
      <c r="E143" s="3">
        <v>24000</v>
      </c>
      <c r="F143" s="3">
        <v>19172.2</v>
      </c>
      <c r="G143" s="15">
        <f t="shared" si="2"/>
        <v>79.884166666666673</v>
      </c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31"/>
      <c r="DT143" s="31"/>
      <c r="DU143" s="31"/>
      <c r="DV143" s="31"/>
      <c r="DW143" s="31"/>
      <c r="DX143" s="31"/>
      <c r="DY143" s="31"/>
      <c r="DZ143" s="31"/>
      <c r="EA143" s="31"/>
      <c r="EB143" s="31"/>
      <c r="EC143" s="31"/>
      <c r="ED143" s="31"/>
      <c r="EE143" s="31"/>
      <c r="EF143" s="31"/>
      <c r="EG143" s="31"/>
      <c r="EH143" s="31"/>
      <c r="EI143" s="31"/>
      <c r="EJ143" s="31"/>
      <c r="EK143" s="31"/>
      <c r="EL143" s="31"/>
      <c r="EM143" s="31"/>
      <c r="EN143" s="31"/>
      <c r="EO143" s="31"/>
      <c r="EP143" s="31"/>
      <c r="EQ143" s="31"/>
      <c r="ER143" s="31"/>
      <c r="ES143" s="31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31"/>
      <c r="IX143" s="31"/>
      <c r="IY143" s="31"/>
      <c r="IZ143" s="31"/>
      <c r="JA143" s="31"/>
      <c r="JB143" s="31"/>
      <c r="JC143" s="31"/>
      <c r="JD143" s="31"/>
      <c r="JE143" s="31"/>
      <c r="JF143" s="31"/>
      <c r="JG143" s="31"/>
      <c r="JH143" s="31"/>
      <c r="JI143" s="31"/>
      <c r="JJ143" s="31"/>
      <c r="JK143" s="31"/>
      <c r="JL143" s="31"/>
      <c r="JM143" s="31"/>
      <c r="JN143" s="31"/>
      <c r="JO143" s="31"/>
      <c r="JP143" s="31"/>
      <c r="JQ143" s="31"/>
      <c r="JR143" s="31"/>
      <c r="JS143" s="31"/>
      <c r="JT143" s="31"/>
      <c r="JU143" s="31"/>
      <c r="JV143" s="31"/>
      <c r="JW143" s="31"/>
      <c r="JX143" s="31"/>
      <c r="JY143" s="31"/>
      <c r="JZ143" s="31"/>
      <c r="KA143" s="31"/>
      <c r="KB143" s="31"/>
      <c r="KC143" s="31"/>
      <c r="KD143" s="31"/>
      <c r="KE143" s="31"/>
      <c r="KF143" s="31"/>
      <c r="KG143" s="31"/>
      <c r="KH143" s="31"/>
      <c r="KI143" s="31"/>
      <c r="KJ143" s="31"/>
      <c r="KK143" s="31"/>
      <c r="KL143" s="31"/>
      <c r="KM143" s="31"/>
      <c r="KN143" s="31"/>
      <c r="KO143" s="31"/>
      <c r="KP143" s="31"/>
      <c r="KQ143" s="31"/>
      <c r="KR143" s="31"/>
      <c r="KS143" s="31"/>
      <c r="KT143" s="31"/>
      <c r="KU143" s="31"/>
      <c r="KV143" s="31"/>
      <c r="KW143" s="31"/>
      <c r="KX143" s="31"/>
      <c r="KY143" s="31"/>
      <c r="KZ143" s="31"/>
      <c r="LA143" s="31"/>
      <c r="LB143" s="31"/>
      <c r="LC143" s="31"/>
      <c r="LD143" s="31"/>
      <c r="LE143" s="31"/>
      <c r="LF143" s="31"/>
      <c r="LG143" s="31"/>
      <c r="LH143" s="31"/>
      <c r="LI143" s="31"/>
      <c r="LJ143" s="31"/>
      <c r="LK143" s="31"/>
      <c r="LL143" s="31"/>
      <c r="LM143" s="31"/>
      <c r="LN143" s="31"/>
      <c r="LO143" s="31"/>
      <c r="LP143" s="31"/>
      <c r="LQ143" s="31"/>
      <c r="LR143" s="31"/>
      <c r="LS143" s="31"/>
      <c r="LT143" s="31"/>
      <c r="LU143" s="31"/>
      <c r="LV143" s="31"/>
      <c r="LW143" s="31"/>
      <c r="LX143" s="31"/>
      <c r="LY143" s="31"/>
      <c r="LZ143" s="31"/>
      <c r="MA143" s="31"/>
      <c r="MB143" s="31"/>
      <c r="MC143" s="31"/>
      <c r="MD143" s="31"/>
      <c r="ME143" s="31"/>
      <c r="MF143" s="31"/>
      <c r="MG143" s="31"/>
      <c r="MH143" s="31"/>
      <c r="MI143" s="31"/>
      <c r="MJ143" s="31"/>
      <c r="MK143" s="31"/>
      <c r="ML143" s="31"/>
      <c r="MM143" s="31"/>
      <c r="MN143" s="31"/>
      <c r="MO143" s="31"/>
      <c r="MP143" s="31"/>
      <c r="MQ143" s="31"/>
      <c r="MR143" s="31"/>
      <c r="MS143" s="31"/>
      <c r="MT143" s="31"/>
      <c r="MU143" s="31"/>
      <c r="MV143" s="31"/>
      <c r="MW143" s="31"/>
      <c r="MX143" s="31"/>
      <c r="MY143" s="31"/>
      <c r="MZ143" s="31"/>
      <c r="NA143" s="31"/>
      <c r="NB143" s="31"/>
      <c r="NC143" s="31"/>
      <c r="ND143" s="31"/>
      <c r="NE143" s="31"/>
      <c r="NF143" s="31"/>
      <c r="NG143" s="31"/>
      <c r="NH143" s="31"/>
      <c r="NI143" s="31"/>
      <c r="NJ143" s="31"/>
      <c r="NK143" s="31"/>
      <c r="NL143" s="31"/>
      <c r="NM143" s="31"/>
      <c r="NN143" s="31"/>
      <c r="NO143" s="31"/>
      <c r="NP143" s="31"/>
      <c r="NQ143" s="31"/>
      <c r="NR143" s="31"/>
      <c r="NS143" s="31"/>
      <c r="NT143" s="31"/>
      <c r="NU143" s="31"/>
      <c r="NV143" s="31"/>
      <c r="NW143" s="31"/>
      <c r="NX143" s="31"/>
      <c r="NY143" s="31"/>
      <c r="NZ143" s="31"/>
      <c r="OA143" s="31"/>
      <c r="OB143" s="31"/>
      <c r="OC143" s="31"/>
      <c r="OD143" s="31"/>
      <c r="OE143" s="31"/>
      <c r="OF143" s="31"/>
      <c r="OG143" s="31"/>
      <c r="OH143" s="31"/>
      <c r="OI143" s="31"/>
      <c r="OJ143" s="31"/>
      <c r="OK143" s="31"/>
      <c r="OL143" s="31"/>
      <c r="OM143" s="31"/>
      <c r="ON143" s="31"/>
      <c r="OO143" s="31"/>
      <c r="OP143" s="31"/>
      <c r="OQ143" s="31"/>
      <c r="OR143" s="31"/>
      <c r="OS143" s="31"/>
      <c r="OT143" s="31"/>
      <c r="OU143" s="31"/>
      <c r="OV143" s="31"/>
      <c r="OW143" s="31"/>
      <c r="OX143" s="31"/>
      <c r="OY143" s="31"/>
      <c r="OZ143" s="31"/>
      <c r="PA143" s="31"/>
      <c r="PB143" s="31"/>
      <c r="PC143" s="31"/>
      <c r="PD143" s="31"/>
      <c r="PE143" s="31"/>
      <c r="PF143" s="31"/>
      <c r="PG143" s="31"/>
      <c r="PH143" s="31"/>
      <c r="PI143" s="31"/>
      <c r="PJ143" s="31"/>
      <c r="PK143" s="31"/>
      <c r="PL143" s="31"/>
      <c r="PM143" s="31"/>
      <c r="PN143" s="31"/>
      <c r="PO143" s="31"/>
      <c r="PP143" s="31"/>
      <c r="PQ143" s="31"/>
      <c r="PR143" s="31"/>
      <c r="PS143" s="31"/>
      <c r="PT143" s="31"/>
      <c r="PU143" s="31"/>
      <c r="PV143" s="31"/>
      <c r="PW143" s="31"/>
      <c r="PX143" s="31"/>
      <c r="PY143" s="31"/>
      <c r="PZ143" s="31"/>
      <c r="QA143" s="31"/>
      <c r="QB143" s="31"/>
      <c r="QC143" s="31"/>
      <c r="QD143" s="31"/>
      <c r="QE143" s="31"/>
      <c r="QF143" s="31"/>
      <c r="QG143" s="31"/>
      <c r="QH143" s="31"/>
      <c r="QI143" s="31"/>
      <c r="QJ143" s="31"/>
      <c r="QK143" s="31"/>
      <c r="QL143" s="31"/>
      <c r="QM143" s="31"/>
      <c r="QN143" s="31"/>
      <c r="QO143" s="31"/>
      <c r="QP143" s="31"/>
      <c r="QQ143" s="31"/>
      <c r="QR143" s="31"/>
      <c r="QS143" s="31"/>
      <c r="QT143" s="31"/>
      <c r="QU143" s="31"/>
      <c r="QV143" s="31"/>
      <c r="QW143" s="31"/>
      <c r="QX143" s="31"/>
      <c r="QY143" s="31"/>
      <c r="QZ143" s="31"/>
      <c r="RA143" s="31"/>
      <c r="RB143" s="31"/>
      <c r="RC143" s="31"/>
      <c r="RD143" s="31"/>
      <c r="RE143" s="31"/>
      <c r="RF143" s="31"/>
      <c r="RG143" s="31"/>
      <c r="RH143" s="31"/>
      <c r="RI143" s="31"/>
      <c r="RJ143" s="31"/>
      <c r="RK143" s="31"/>
      <c r="RL143" s="31"/>
      <c r="RM143" s="31"/>
      <c r="RN143" s="31"/>
      <c r="RO143" s="31"/>
      <c r="RP143" s="31"/>
      <c r="RQ143" s="31"/>
      <c r="RR143" s="31"/>
      <c r="RS143" s="31"/>
      <c r="RT143" s="31"/>
      <c r="RU143" s="31"/>
      <c r="RV143" s="31"/>
      <c r="RW143" s="31"/>
      <c r="RX143" s="31"/>
      <c r="RY143" s="31"/>
      <c r="RZ143" s="31"/>
      <c r="SA143" s="31"/>
      <c r="SB143" s="31"/>
      <c r="SC143" s="31"/>
      <c r="SD143" s="31"/>
      <c r="SE143" s="31"/>
      <c r="SF143" s="31"/>
      <c r="SG143" s="31"/>
      <c r="SH143" s="31"/>
      <c r="SI143" s="31"/>
      <c r="SJ143" s="31"/>
      <c r="SK143" s="31"/>
      <c r="SL143" s="31"/>
      <c r="SM143" s="31"/>
      <c r="SN143" s="31"/>
      <c r="SO143" s="31"/>
      <c r="SP143" s="31"/>
      <c r="SQ143" s="31"/>
      <c r="SR143" s="31"/>
      <c r="SS143" s="31"/>
      <c r="ST143" s="31"/>
      <c r="SU143" s="31"/>
      <c r="SV143" s="31"/>
      <c r="SW143" s="31"/>
      <c r="SX143" s="31"/>
      <c r="SY143" s="31"/>
      <c r="SZ143" s="31"/>
      <c r="TA143" s="31"/>
      <c r="TB143" s="31"/>
      <c r="TC143" s="31"/>
      <c r="TD143" s="31"/>
      <c r="TE143" s="31"/>
      <c r="TF143" s="31"/>
      <c r="TG143" s="31"/>
      <c r="TH143" s="31"/>
      <c r="TI143" s="31"/>
      <c r="TJ143" s="31"/>
      <c r="TK143" s="31"/>
      <c r="TL143" s="31"/>
      <c r="TM143" s="31"/>
      <c r="TN143" s="31"/>
      <c r="TO143" s="31"/>
      <c r="TP143" s="31"/>
      <c r="TQ143" s="31"/>
      <c r="TR143" s="31"/>
      <c r="TS143" s="31"/>
      <c r="TT143" s="31"/>
      <c r="TU143" s="31"/>
      <c r="TV143" s="31"/>
      <c r="TW143" s="31"/>
      <c r="TX143" s="31"/>
      <c r="TY143" s="31"/>
      <c r="TZ143" s="31"/>
      <c r="UA143" s="31"/>
      <c r="UB143" s="31"/>
      <c r="UC143" s="31"/>
      <c r="UD143" s="31"/>
      <c r="UE143" s="31"/>
      <c r="UF143" s="31"/>
      <c r="UG143" s="31"/>
      <c r="UH143" s="31"/>
      <c r="UI143" s="31"/>
      <c r="UJ143" s="31"/>
      <c r="UK143" s="31"/>
      <c r="UL143" s="31"/>
      <c r="UM143" s="31"/>
      <c r="UN143" s="31"/>
      <c r="UO143" s="31"/>
      <c r="UP143" s="31"/>
      <c r="UQ143" s="31"/>
      <c r="UR143" s="31"/>
      <c r="US143" s="31"/>
      <c r="UT143" s="31"/>
      <c r="UU143" s="31"/>
      <c r="UV143" s="31"/>
      <c r="UW143" s="31"/>
      <c r="UX143" s="31"/>
      <c r="UY143" s="31"/>
      <c r="UZ143" s="31"/>
      <c r="VA143" s="31"/>
      <c r="VB143" s="31"/>
      <c r="VC143" s="31"/>
      <c r="VD143" s="31"/>
      <c r="VE143" s="31"/>
      <c r="VF143" s="31"/>
      <c r="VG143" s="31"/>
      <c r="VH143" s="31"/>
      <c r="VI143" s="31"/>
      <c r="VJ143" s="31"/>
      <c r="VK143" s="31"/>
      <c r="VL143" s="31"/>
      <c r="VM143" s="31"/>
      <c r="VN143" s="31"/>
      <c r="VO143" s="31"/>
      <c r="VP143" s="31"/>
      <c r="VQ143" s="31"/>
      <c r="VR143" s="31"/>
      <c r="VS143" s="31"/>
      <c r="VT143" s="31"/>
      <c r="VU143" s="31"/>
      <c r="VV143" s="31"/>
      <c r="VW143" s="31"/>
      <c r="VX143" s="31"/>
      <c r="VY143" s="31"/>
      <c r="VZ143" s="31"/>
      <c r="WA143" s="31"/>
      <c r="WB143" s="31"/>
      <c r="WC143" s="31"/>
      <c r="WD143" s="31"/>
      <c r="WE143" s="31"/>
      <c r="WF143" s="31"/>
      <c r="WG143" s="31"/>
      <c r="WH143" s="31"/>
      <c r="WI143" s="31"/>
      <c r="WJ143" s="31"/>
      <c r="WK143" s="31"/>
      <c r="WL143" s="31"/>
      <c r="WM143" s="31"/>
      <c r="WN143" s="31"/>
      <c r="WO143" s="31"/>
      <c r="WP143" s="31"/>
      <c r="WQ143" s="31"/>
      <c r="WR143" s="31"/>
      <c r="WS143" s="31"/>
      <c r="WT143" s="31"/>
      <c r="WU143" s="31"/>
      <c r="WV143" s="31"/>
      <c r="WW143" s="31"/>
      <c r="WX143" s="31"/>
      <c r="WY143" s="31"/>
      <c r="WZ143" s="31"/>
      <c r="XA143" s="31"/>
      <c r="XB143" s="31"/>
      <c r="XC143" s="31"/>
      <c r="XD143" s="31"/>
      <c r="XE143" s="31"/>
      <c r="XF143" s="31"/>
      <c r="XG143" s="31"/>
      <c r="XH143" s="31"/>
      <c r="XI143" s="31"/>
      <c r="XJ143" s="31"/>
      <c r="XK143" s="31"/>
      <c r="XL143" s="31"/>
      <c r="XM143" s="31"/>
      <c r="XN143" s="31"/>
      <c r="XO143" s="31"/>
      <c r="XP143" s="31"/>
      <c r="XQ143" s="31"/>
      <c r="XR143" s="31"/>
      <c r="XS143" s="31"/>
      <c r="XT143" s="31"/>
      <c r="XU143" s="31"/>
      <c r="XV143" s="31"/>
      <c r="XW143" s="31"/>
      <c r="XX143" s="31"/>
      <c r="XY143" s="31"/>
      <c r="XZ143" s="31"/>
      <c r="YA143" s="31"/>
      <c r="YB143" s="31"/>
      <c r="YC143" s="31"/>
      <c r="YD143" s="31"/>
      <c r="YE143" s="31"/>
      <c r="YF143" s="31"/>
      <c r="YG143" s="31"/>
      <c r="YH143" s="31"/>
      <c r="YI143" s="31"/>
      <c r="YJ143" s="31"/>
      <c r="YK143" s="31"/>
      <c r="YL143" s="31"/>
    </row>
    <row r="144" spans="1:662" s="5" customFormat="1" x14ac:dyDescent="0.25">
      <c r="A144" s="16"/>
      <c r="B144" s="16"/>
      <c r="C144" s="18">
        <v>4280</v>
      </c>
      <c r="D144" s="18" t="s">
        <v>68</v>
      </c>
      <c r="E144" s="3">
        <v>1104</v>
      </c>
      <c r="F144" s="3">
        <v>425</v>
      </c>
      <c r="G144" s="15">
        <f t="shared" si="2"/>
        <v>38.496376811594203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  <c r="DM144" s="31"/>
      <c r="DN144" s="31"/>
      <c r="DO144" s="31"/>
      <c r="DP144" s="31"/>
      <c r="DQ144" s="31"/>
      <c r="DR144" s="31"/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1"/>
      <c r="EH144" s="31"/>
      <c r="EI144" s="31"/>
      <c r="EJ144" s="31"/>
      <c r="EK144" s="31"/>
      <c r="EL144" s="31"/>
      <c r="EM144" s="31"/>
      <c r="EN144" s="31"/>
      <c r="EO144" s="31"/>
      <c r="EP144" s="31"/>
      <c r="EQ144" s="31"/>
      <c r="ER144" s="31"/>
      <c r="ES144" s="31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31"/>
      <c r="IX144" s="31"/>
      <c r="IY144" s="31"/>
      <c r="IZ144" s="31"/>
      <c r="JA144" s="31"/>
      <c r="JB144" s="31"/>
      <c r="JC144" s="31"/>
      <c r="JD144" s="31"/>
      <c r="JE144" s="31"/>
      <c r="JF144" s="31"/>
      <c r="JG144" s="31"/>
      <c r="JH144" s="31"/>
      <c r="JI144" s="31"/>
      <c r="JJ144" s="31"/>
      <c r="JK144" s="31"/>
      <c r="JL144" s="31"/>
      <c r="JM144" s="31"/>
      <c r="JN144" s="31"/>
      <c r="JO144" s="31"/>
      <c r="JP144" s="31"/>
      <c r="JQ144" s="31"/>
      <c r="JR144" s="31"/>
      <c r="JS144" s="31"/>
      <c r="JT144" s="31"/>
      <c r="JU144" s="31"/>
      <c r="JV144" s="31"/>
      <c r="JW144" s="31"/>
      <c r="JX144" s="31"/>
      <c r="JY144" s="31"/>
      <c r="JZ144" s="31"/>
      <c r="KA144" s="31"/>
      <c r="KB144" s="31"/>
      <c r="KC144" s="31"/>
      <c r="KD144" s="31"/>
      <c r="KE144" s="31"/>
      <c r="KF144" s="31"/>
      <c r="KG144" s="31"/>
      <c r="KH144" s="31"/>
      <c r="KI144" s="31"/>
      <c r="KJ144" s="31"/>
      <c r="KK144" s="31"/>
      <c r="KL144" s="31"/>
      <c r="KM144" s="31"/>
      <c r="KN144" s="31"/>
      <c r="KO144" s="31"/>
      <c r="KP144" s="31"/>
      <c r="KQ144" s="31"/>
      <c r="KR144" s="31"/>
      <c r="KS144" s="31"/>
      <c r="KT144" s="31"/>
      <c r="KU144" s="31"/>
      <c r="KV144" s="31"/>
      <c r="KW144" s="31"/>
      <c r="KX144" s="31"/>
      <c r="KY144" s="31"/>
      <c r="KZ144" s="31"/>
      <c r="LA144" s="31"/>
      <c r="LB144" s="31"/>
      <c r="LC144" s="31"/>
      <c r="LD144" s="31"/>
      <c r="LE144" s="31"/>
      <c r="LF144" s="31"/>
      <c r="LG144" s="31"/>
      <c r="LH144" s="31"/>
      <c r="LI144" s="31"/>
      <c r="LJ144" s="31"/>
      <c r="LK144" s="31"/>
      <c r="LL144" s="31"/>
      <c r="LM144" s="31"/>
      <c r="LN144" s="31"/>
      <c r="LO144" s="31"/>
      <c r="LP144" s="31"/>
      <c r="LQ144" s="31"/>
      <c r="LR144" s="31"/>
      <c r="LS144" s="31"/>
      <c r="LT144" s="31"/>
      <c r="LU144" s="31"/>
      <c r="LV144" s="31"/>
      <c r="LW144" s="31"/>
      <c r="LX144" s="31"/>
      <c r="LY144" s="31"/>
      <c r="LZ144" s="31"/>
      <c r="MA144" s="31"/>
      <c r="MB144" s="31"/>
      <c r="MC144" s="31"/>
      <c r="MD144" s="31"/>
      <c r="ME144" s="31"/>
      <c r="MF144" s="31"/>
      <c r="MG144" s="31"/>
      <c r="MH144" s="31"/>
      <c r="MI144" s="31"/>
      <c r="MJ144" s="31"/>
      <c r="MK144" s="31"/>
      <c r="ML144" s="31"/>
      <c r="MM144" s="31"/>
      <c r="MN144" s="31"/>
      <c r="MO144" s="31"/>
      <c r="MP144" s="31"/>
      <c r="MQ144" s="31"/>
      <c r="MR144" s="31"/>
      <c r="MS144" s="31"/>
      <c r="MT144" s="31"/>
      <c r="MU144" s="31"/>
      <c r="MV144" s="31"/>
      <c r="MW144" s="31"/>
      <c r="MX144" s="31"/>
      <c r="MY144" s="31"/>
      <c r="MZ144" s="31"/>
      <c r="NA144" s="31"/>
      <c r="NB144" s="31"/>
      <c r="NC144" s="31"/>
      <c r="ND144" s="31"/>
      <c r="NE144" s="31"/>
      <c r="NF144" s="31"/>
      <c r="NG144" s="31"/>
      <c r="NH144" s="31"/>
      <c r="NI144" s="31"/>
      <c r="NJ144" s="31"/>
      <c r="NK144" s="31"/>
      <c r="NL144" s="31"/>
      <c r="NM144" s="31"/>
      <c r="NN144" s="31"/>
      <c r="NO144" s="31"/>
      <c r="NP144" s="31"/>
      <c r="NQ144" s="31"/>
      <c r="NR144" s="31"/>
      <c r="NS144" s="31"/>
      <c r="NT144" s="31"/>
      <c r="NU144" s="31"/>
      <c r="NV144" s="31"/>
      <c r="NW144" s="31"/>
      <c r="NX144" s="31"/>
      <c r="NY144" s="31"/>
      <c r="NZ144" s="31"/>
      <c r="OA144" s="31"/>
      <c r="OB144" s="31"/>
      <c r="OC144" s="31"/>
      <c r="OD144" s="31"/>
      <c r="OE144" s="31"/>
      <c r="OF144" s="31"/>
      <c r="OG144" s="31"/>
      <c r="OH144" s="31"/>
      <c r="OI144" s="31"/>
      <c r="OJ144" s="31"/>
      <c r="OK144" s="31"/>
      <c r="OL144" s="31"/>
      <c r="OM144" s="31"/>
      <c r="ON144" s="31"/>
      <c r="OO144" s="31"/>
      <c r="OP144" s="31"/>
      <c r="OQ144" s="31"/>
      <c r="OR144" s="31"/>
      <c r="OS144" s="31"/>
      <c r="OT144" s="31"/>
      <c r="OU144" s="31"/>
      <c r="OV144" s="31"/>
      <c r="OW144" s="31"/>
      <c r="OX144" s="31"/>
      <c r="OY144" s="31"/>
      <c r="OZ144" s="31"/>
      <c r="PA144" s="31"/>
      <c r="PB144" s="31"/>
      <c r="PC144" s="31"/>
      <c r="PD144" s="31"/>
      <c r="PE144" s="31"/>
      <c r="PF144" s="31"/>
      <c r="PG144" s="31"/>
      <c r="PH144" s="31"/>
      <c r="PI144" s="31"/>
      <c r="PJ144" s="31"/>
      <c r="PK144" s="31"/>
      <c r="PL144" s="31"/>
      <c r="PM144" s="31"/>
      <c r="PN144" s="31"/>
      <c r="PO144" s="31"/>
      <c r="PP144" s="31"/>
      <c r="PQ144" s="31"/>
      <c r="PR144" s="31"/>
      <c r="PS144" s="31"/>
      <c r="PT144" s="31"/>
      <c r="PU144" s="31"/>
      <c r="PV144" s="31"/>
      <c r="PW144" s="31"/>
      <c r="PX144" s="31"/>
      <c r="PY144" s="31"/>
      <c r="PZ144" s="31"/>
      <c r="QA144" s="31"/>
      <c r="QB144" s="31"/>
      <c r="QC144" s="31"/>
      <c r="QD144" s="31"/>
      <c r="QE144" s="31"/>
      <c r="QF144" s="31"/>
      <c r="QG144" s="31"/>
      <c r="QH144" s="31"/>
      <c r="QI144" s="31"/>
      <c r="QJ144" s="31"/>
      <c r="QK144" s="31"/>
      <c r="QL144" s="31"/>
      <c r="QM144" s="31"/>
      <c r="QN144" s="31"/>
      <c r="QO144" s="31"/>
      <c r="QP144" s="31"/>
      <c r="QQ144" s="31"/>
      <c r="QR144" s="31"/>
      <c r="QS144" s="31"/>
      <c r="QT144" s="31"/>
      <c r="QU144" s="31"/>
      <c r="QV144" s="31"/>
      <c r="QW144" s="31"/>
      <c r="QX144" s="31"/>
      <c r="QY144" s="31"/>
      <c r="QZ144" s="31"/>
      <c r="RA144" s="31"/>
      <c r="RB144" s="31"/>
      <c r="RC144" s="31"/>
      <c r="RD144" s="31"/>
      <c r="RE144" s="31"/>
      <c r="RF144" s="31"/>
      <c r="RG144" s="31"/>
      <c r="RH144" s="31"/>
      <c r="RI144" s="31"/>
      <c r="RJ144" s="31"/>
      <c r="RK144" s="31"/>
      <c r="RL144" s="31"/>
      <c r="RM144" s="31"/>
      <c r="RN144" s="31"/>
      <c r="RO144" s="31"/>
      <c r="RP144" s="31"/>
      <c r="RQ144" s="31"/>
      <c r="RR144" s="31"/>
      <c r="RS144" s="31"/>
      <c r="RT144" s="31"/>
      <c r="RU144" s="31"/>
      <c r="RV144" s="31"/>
      <c r="RW144" s="31"/>
      <c r="RX144" s="31"/>
      <c r="RY144" s="31"/>
      <c r="RZ144" s="31"/>
      <c r="SA144" s="31"/>
      <c r="SB144" s="31"/>
      <c r="SC144" s="31"/>
      <c r="SD144" s="31"/>
      <c r="SE144" s="31"/>
      <c r="SF144" s="31"/>
      <c r="SG144" s="31"/>
      <c r="SH144" s="31"/>
      <c r="SI144" s="31"/>
      <c r="SJ144" s="31"/>
      <c r="SK144" s="31"/>
      <c r="SL144" s="31"/>
      <c r="SM144" s="31"/>
      <c r="SN144" s="31"/>
      <c r="SO144" s="31"/>
      <c r="SP144" s="31"/>
      <c r="SQ144" s="31"/>
      <c r="SR144" s="31"/>
      <c r="SS144" s="31"/>
      <c r="ST144" s="31"/>
      <c r="SU144" s="31"/>
      <c r="SV144" s="31"/>
      <c r="SW144" s="31"/>
      <c r="SX144" s="31"/>
      <c r="SY144" s="31"/>
      <c r="SZ144" s="31"/>
      <c r="TA144" s="31"/>
      <c r="TB144" s="31"/>
      <c r="TC144" s="31"/>
      <c r="TD144" s="31"/>
      <c r="TE144" s="31"/>
      <c r="TF144" s="31"/>
      <c r="TG144" s="31"/>
      <c r="TH144" s="31"/>
      <c r="TI144" s="31"/>
      <c r="TJ144" s="31"/>
      <c r="TK144" s="31"/>
      <c r="TL144" s="31"/>
      <c r="TM144" s="31"/>
      <c r="TN144" s="31"/>
      <c r="TO144" s="31"/>
      <c r="TP144" s="31"/>
      <c r="TQ144" s="31"/>
      <c r="TR144" s="31"/>
      <c r="TS144" s="31"/>
      <c r="TT144" s="31"/>
      <c r="TU144" s="31"/>
      <c r="TV144" s="31"/>
      <c r="TW144" s="31"/>
      <c r="TX144" s="31"/>
      <c r="TY144" s="31"/>
      <c r="TZ144" s="31"/>
      <c r="UA144" s="31"/>
      <c r="UB144" s="31"/>
      <c r="UC144" s="31"/>
      <c r="UD144" s="31"/>
      <c r="UE144" s="31"/>
      <c r="UF144" s="31"/>
      <c r="UG144" s="31"/>
      <c r="UH144" s="31"/>
      <c r="UI144" s="31"/>
      <c r="UJ144" s="31"/>
      <c r="UK144" s="31"/>
      <c r="UL144" s="31"/>
      <c r="UM144" s="31"/>
      <c r="UN144" s="31"/>
      <c r="UO144" s="31"/>
      <c r="UP144" s="31"/>
      <c r="UQ144" s="31"/>
      <c r="UR144" s="31"/>
      <c r="US144" s="31"/>
      <c r="UT144" s="31"/>
      <c r="UU144" s="31"/>
      <c r="UV144" s="31"/>
      <c r="UW144" s="31"/>
      <c r="UX144" s="31"/>
      <c r="UY144" s="31"/>
      <c r="UZ144" s="31"/>
      <c r="VA144" s="31"/>
      <c r="VB144" s="31"/>
      <c r="VC144" s="31"/>
      <c r="VD144" s="31"/>
      <c r="VE144" s="31"/>
      <c r="VF144" s="31"/>
      <c r="VG144" s="31"/>
      <c r="VH144" s="31"/>
      <c r="VI144" s="31"/>
      <c r="VJ144" s="31"/>
      <c r="VK144" s="31"/>
      <c r="VL144" s="31"/>
      <c r="VM144" s="31"/>
      <c r="VN144" s="31"/>
      <c r="VO144" s="31"/>
      <c r="VP144" s="31"/>
      <c r="VQ144" s="31"/>
      <c r="VR144" s="31"/>
      <c r="VS144" s="31"/>
      <c r="VT144" s="31"/>
      <c r="VU144" s="31"/>
      <c r="VV144" s="31"/>
      <c r="VW144" s="31"/>
      <c r="VX144" s="31"/>
      <c r="VY144" s="31"/>
      <c r="VZ144" s="31"/>
      <c r="WA144" s="31"/>
      <c r="WB144" s="31"/>
      <c r="WC144" s="31"/>
      <c r="WD144" s="31"/>
      <c r="WE144" s="31"/>
      <c r="WF144" s="31"/>
      <c r="WG144" s="31"/>
      <c r="WH144" s="31"/>
      <c r="WI144" s="31"/>
      <c r="WJ144" s="31"/>
      <c r="WK144" s="31"/>
      <c r="WL144" s="31"/>
      <c r="WM144" s="31"/>
      <c r="WN144" s="31"/>
      <c r="WO144" s="31"/>
      <c r="WP144" s="31"/>
      <c r="WQ144" s="31"/>
      <c r="WR144" s="31"/>
      <c r="WS144" s="31"/>
      <c r="WT144" s="31"/>
      <c r="WU144" s="31"/>
      <c r="WV144" s="31"/>
      <c r="WW144" s="31"/>
      <c r="WX144" s="31"/>
      <c r="WY144" s="31"/>
      <c r="WZ144" s="31"/>
      <c r="XA144" s="31"/>
      <c r="XB144" s="31"/>
      <c r="XC144" s="31"/>
      <c r="XD144" s="31"/>
      <c r="XE144" s="31"/>
      <c r="XF144" s="31"/>
      <c r="XG144" s="31"/>
      <c r="XH144" s="31"/>
      <c r="XI144" s="31"/>
      <c r="XJ144" s="31"/>
      <c r="XK144" s="31"/>
      <c r="XL144" s="31"/>
      <c r="XM144" s="31"/>
      <c r="XN144" s="31"/>
      <c r="XO144" s="31"/>
      <c r="XP144" s="31"/>
      <c r="XQ144" s="31"/>
      <c r="XR144" s="31"/>
      <c r="XS144" s="31"/>
      <c r="XT144" s="31"/>
      <c r="XU144" s="31"/>
      <c r="XV144" s="31"/>
      <c r="XW144" s="31"/>
      <c r="XX144" s="31"/>
      <c r="XY144" s="31"/>
      <c r="XZ144" s="31"/>
      <c r="YA144" s="31"/>
      <c r="YB144" s="31"/>
      <c r="YC144" s="31"/>
      <c r="YD144" s="31"/>
      <c r="YE144" s="31"/>
      <c r="YF144" s="31"/>
      <c r="YG144" s="31"/>
      <c r="YH144" s="31"/>
      <c r="YI144" s="31"/>
      <c r="YJ144" s="31"/>
      <c r="YK144" s="31"/>
      <c r="YL144" s="31"/>
    </row>
    <row r="145" spans="1:662" s="5" customFormat="1" x14ac:dyDescent="0.25">
      <c r="A145" s="16"/>
      <c r="B145" s="16"/>
      <c r="C145" s="18">
        <v>4300</v>
      </c>
      <c r="D145" s="18" t="s">
        <v>10</v>
      </c>
      <c r="E145" s="3">
        <v>51300</v>
      </c>
      <c r="F145" s="3">
        <v>48929.63</v>
      </c>
      <c r="G145" s="15">
        <f t="shared" si="2"/>
        <v>95.379395711500976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  <c r="IX145" s="31"/>
      <c r="IY145" s="31"/>
      <c r="IZ145" s="31"/>
      <c r="JA145" s="31"/>
      <c r="JB145" s="31"/>
      <c r="JC145" s="31"/>
      <c r="JD145" s="31"/>
      <c r="JE145" s="31"/>
      <c r="JF145" s="31"/>
      <c r="JG145" s="31"/>
      <c r="JH145" s="31"/>
      <c r="JI145" s="31"/>
      <c r="JJ145" s="31"/>
      <c r="JK145" s="31"/>
      <c r="JL145" s="31"/>
      <c r="JM145" s="31"/>
      <c r="JN145" s="31"/>
      <c r="JO145" s="31"/>
      <c r="JP145" s="31"/>
      <c r="JQ145" s="31"/>
      <c r="JR145" s="31"/>
      <c r="JS145" s="31"/>
      <c r="JT145" s="31"/>
      <c r="JU145" s="31"/>
      <c r="JV145" s="31"/>
      <c r="JW145" s="31"/>
      <c r="JX145" s="31"/>
      <c r="JY145" s="31"/>
      <c r="JZ145" s="31"/>
      <c r="KA145" s="31"/>
      <c r="KB145" s="31"/>
      <c r="KC145" s="31"/>
      <c r="KD145" s="31"/>
      <c r="KE145" s="31"/>
      <c r="KF145" s="31"/>
      <c r="KG145" s="31"/>
      <c r="KH145" s="31"/>
      <c r="KI145" s="31"/>
      <c r="KJ145" s="31"/>
      <c r="KK145" s="31"/>
      <c r="KL145" s="31"/>
      <c r="KM145" s="31"/>
      <c r="KN145" s="31"/>
      <c r="KO145" s="31"/>
      <c r="KP145" s="31"/>
      <c r="KQ145" s="31"/>
      <c r="KR145" s="31"/>
      <c r="KS145" s="31"/>
      <c r="KT145" s="31"/>
      <c r="KU145" s="31"/>
      <c r="KV145" s="31"/>
      <c r="KW145" s="31"/>
      <c r="KX145" s="31"/>
      <c r="KY145" s="31"/>
      <c r="KZ145" s="31"/>
      <c r="LA145" s="31"/>
      <c r="LB145" s="31"/>
      <c r="LC145" s="31"/>
      <c r="LD145" s="31"/>
      <c r="LE145" s="31"/>
      <c r="LF145" s="31"/>
      <c r="LG145" s="31"/>
      <c r="LH145" s="31"/>
      <c r="LI145" s="31"/>
      <c r="LJ145" s="31"/>
      <c r="LK145" s="31"/>
      <c r="LL145" s="31"/>
      <c r="LM145" s="31"/>
      <c r="LN145" s="31"/>
      <c r="LO145" s="31"/>
      <c r="LP145" s="31"/>
      <c r="LQ145" s="31"/>
      <c r="LR145" s="31"/>
      <c r="LS145" s="31"/>
      <c r="LT145" s="31"/>
      <c r="LU145" s="31"/>
      <c r="LV145" s="31"/>
      <c r="LW145" s="31"/>
      <c r="LX145" s="31"/>
      <c r="LY145" s="31"/>
      <c r="LZ145" s="31"/>
      <c r="MA145" s="31"/>
      <c r="MB145" s="31"/>
      <c r="MC145" s="31"/>
      <c r="MD145" s="31"/>
      <c r="ME145" s="31"/>
      <c r="MF145" s="31"/>
      <c r="MG145" s="31"/>
      <c r="MH145" s="31"/>
      <c r="MI145" s="31"/>
      <c r="MJ145" s="31"/>
      <c r="MK145" s="31"/>
      <c r="ML145" s="31"/>
      <c r="MM145" s="31"/>
      <c r="MN145" s="31"/>
      <c r="MO145" s="31"/>
      <c r="MP145" s="31"/>
      <c r="MQ145" s="31"/>
      <c r="MR145" s="31"/>
      <c r="MS145" s="31"/>
      <c r="MT145" s="31"/>
      <c r="MU145" s="31"/>
      <c r="MV145" s="31"/>
      <c r="MW145" s="31"/>
      <c r="MX145" s="31"/>
      <c r="MY145" s="31"/>
      <c r="MZ145" s="31"/>
      <c r="NA145" s="31"/>
      <c r="NB145" s="31"/>
      <c r="NC145" s="31"/>
      <c r="ND145" s="31"/>
      <c r="NE145" s="31"/>
      <c r="NF145" s="31"/>
      <c r="NG145" s="31"/>
      <c r="NH145" s="31"/>
      <c r="NI145" s="31"/>
      <c r="NJ145" s="31"/>
      <c r="NK145" s="31"/>
      <c r="NL145" s="31"/>
      <c r="NM145" s="31"/>
      <c r="NN145" s="31"/>
      <c r="NO145" s="31"/>
      <c r="NP145" s="31"/>
      <c r="NQ145" s="31"/>
      <c r="NR145" s="31"/>
      <c r="NS145" s="31"/>
      <c r="NT145" s="31"/>
      <c r="NU145" s="31"/>
      <c r="NV145" s="31"/>
      <c r="NW145" s="31"/>
      <c r="NX145" s="31"/>
      <c r="NY145" s="31"/>
      <c r="NZ145" s="31"/>
      <c r="OA145" s="31"/>
      <c r="OB145" s="31"/>
      <c r="OC145" s="31"/>
      <c r="OD145" s="31"/>
      <c r="OE145" s="31"/>
      <c r="OF145" s="31"/>
      <c r="OG145" s="31"/>
      <c r="OH145" s="31"/>
      <c r="OI145" s="31"/>
      <c r="OJ145" s="31"/>
      <c r="OK145" s="31"/>
      <c r="OL145" s="31"/>
      <c r="OM145" s="31"/>
      <c r="ON145" s="31"/>
      <c r="OO145" s="31"/>
      <c r="OP145" s="31"/>
      <c r="OQ145" s="31"/>
      <c r="OR145" s="31"/>
      <c r="OS145" s="31"/>
      <c r="OT145" s="31"/>
      <c r="OU145" s="31"/>
      <c r="OV145" s="31"/>
      <c r="OW145" s="31"/>
      <c r="OX145" s="31"/>
      <c r="OY145" s="31"/>
      <c r="OZ145" s="31"/>
      <c r="PA145" s="31"/>
      <c r="PB145" s="31"/>
      <c r="PC145" s="31"/>
      <c r="PD145" s="31"/>
      <c r="PE145" s="31"/>
      <c r="PF145" s="31"/>
      <c r="PG145" s="31"/>
      <c r="PH145" s="31"/>
      <c r="PI145" s="31"/>
      <c r="PJ145" s="31"/>
      <c r="PK145" s="31"/>
      <c r="PL145" s="31"/>
      <c r="PM145" s="31"/>
      <c r="PN145" s="31"/>
      <c r="PO145" s="31"/>
      <c r="PP145" s="31"/>
      <c r="PQ145" s="31"/>
      <c r="PR145" s="31"/>
      <c r="PS145" s="31"/>
      <c r="PT145" s="31"/>
      <c r="PU145" s="31"/>
      <c r="PV145" s="31"/>
      <c r="PW145" s="31"/>
      <c r="PX145" s="31"/>
      <c r="PY145" s="31"/>
      <c r="PZ145" s="31"/>
      <c r="QA145" s="31"/>
      <c r="QB145" s="31"/>
      <c r="QC145" s="31"/>
      <c r="QD145" s="31"/>
      <c r="QE145" s="31"/>
      <c r="QF145" s="31"/>
      <c r="QG145" s="31"/>
      <c r="QH145" s="31"/>
      <c r="QI145" s="31"/>
      <c r="QJ145" s="31"/>
      <c r="QK145" s="31"/>
      <c r="QL145" s="31"/>
      <c r="QM145" s="31"/>
      <c r="QN145" s="31"/>
      <c r="QO145" s="31"/>
      <c r="QP145" s="31"/>
      <c r="QQ145" s="31"/>
      <c r="QR145" s="31"/>
      <c r="QS145" s="31"/>
      <c r="QT145" s="31"/>
      <c r="QU145" s="31"/>
      <c r="QV145" s="31"/>
      <c r="QW145" s="31"/>
      <c r="QX145" s="31"/>
      <c r="QY145" s="31"/>
      <c r="QZ145" s="31"/>
      <c r="RA145" s="31"/>
      <c r="RB145" s="31"/>
      <c r="RC145" s="31"/>
      <c r="RD145" s="31"/>
      <c r="RE145" s="31"/>
      <c r="RF145" s="31"/>
      <c r="RG145" s="31"/>
      <c r="RH145" s="31"/>
      <c r="RI145" s="31"/>
      <c r="RJ145" s="31"/>
      <c r="RK145" s="31"/>
      <c r="RL145" s="31"/>
      <c r="RM145" s="31"/>
      <c r="RN145" s="31"/>
      <c r="RO145" s="31"/>
      <c r="RP145" s="31"/>
      <c r="RQ145" s="31"/>
      <c r="RR145" s="31"/>
      <c r="RS145" s="31"/>
      <c r="RT145" s="31"/>
      <c r="RU145" s="31"/>
      <c r="RV145" s="31"/>
      <c r="RW145" s="31"/>
      <c r="RX145" s="31"/>
      <c r="RY145" s="31"/>
      <c r="RZ145" s="31"/>
      <c r="SA145" s="31"/>
      <c r="SB145" s="31"/>
      <c r="SC145" s="31"/>
      <c r="SD145" s="31"/>
      <c r="SE145" s="31"/>
      <c r="SF145" s="31"/>
      <c r="SG145" s="31"/>
      <c r="SH145" s="31"/>
      <c r="SI145" s="31"/>
      <c r="SJ145" s="31"/>
      <c r="SK145" s="31"/>
      <c r="SL145" s="31"/>
      <c r="SM145" s="31"/>
      <c r="SN145" s="31"/>
      <c r="SO145" s="31"/>
      <c r="SP145" s="31"/>
      <c r="SQ145" s="31"/>
      <c r="SR145" s="31"/>
      <c r="SS145" s="31"/>
      <c r="ST145" s="31"/>
      <c r="SU145" s="31"/>
      <c r="SV145" s="31"/>
      <c r="SW145" s="31"/>
      <c r="SX145" s="31"/>
      <c r="SY145" s="31"/>
      <c r="SZ145" s="31"/>
      <c r="TA145" s="31"/>
      <c r="TB145" s="31"/>
      <c r="TC145" s="31"/>
      <c r="TD145" s="31"/>
      <c r="TE145" s="31"/>
      <c r="TF145" s="31"/>
      <c r="TG145" s="31"/>
      <c r="TH145" s="31"/>
      <c r="TI145" s="31"/>
      <c r="TJ145" s="31"/>
      <c r="TK145" s="31"/>
      <c r="TL145" s="31"/>
      <c r="TM145" s="31"/>
      <c r="TN145" s="31"/>
      <c r="TO145" s="31"/>
      <c r="TP145" s="31"/>
      <c r="TQ145" s="31"/>
      <c r="TR145" s="31"/>
      <c r="TS145" s="31"/>
      <c r="TT145" s="31"/>
      <c r="TU145" s="31"/>
      <c r="TV145" s="31"/>
      <c r="TW145" s="31"/>
      <c r="TX145" s="31"/>
      <c r="TY145" s="31"/>
      <c r="TZ145" s="31"/>
      <c r="UA145" s="31"/>
      <c r="UB145" s="31"/>
      <c r="UC145" s="31"/>
      <c r="UD145" s="31"/>
      <c r="UE145" s="31"/>
      <c r="UF145" s="31"/>
      <c r="UG145" s="31"/>
      <c r="UH145" s="31"/>
      <c r="UI145" s="31"/>
      <c r="UJ145" s="31"/>
      <c r="UK145" s="31"/>
      <c r="UL145" s="31"/>
      <c r="UM145" s="31"/>
      <c r="UN145" s="31"/>
      <c r="UO145" s="31"/>
      <c r="UP145" s="31"/>
      <c r="UQ145" s="31"/>
      <c r="UR145" s="31"/>
      <c r="US145" s="31"/>
      <c r="UT145" s="31"/>
      <c r="UU145" s="31"/>
      <c r="UV145" s="31"/>
      <c r="UW145" s="31"/>
      <c r="UX145" s="31"/>
      <c r="UY145" s="31"/>
      <c r="UZ145" s="31"/>
      <c r="VA145" s="31"/>
      <c r="VB145" s="31"/>
      <c r="VC145" s="31"/>
      <c r="VD145" s="31"/>
      <c r="VE145" s="31"/>
      <c r="VF145" s="31"/>
      <c r="VG145" s="31"/>
      <c r="VH145" s="31"/>
      <c r="VI145" s="31"/>
      <c r="VJ145" s="31"/>
      <c r="VK145" s="31"/>
      <c r="VL145" s="31"/>
      <c r="VM145" s="31"/>
      <c r="VN145" s="31"/>
      <c r="VO145" s="31"/>
      <c r="VP145" s="31"/>
      <c r="VQ145" s="31"/>
      <c r="VR145" s="31"/>
      <c r="VS145" s="31"/>
      <c r="VT145" s="31"/>
      <c r="VU145" s="31"/>
      <c r="VV145" s="31"/>
      <c r="VW145" s="31"/>
      <c r="VX145" s="31"/>
      <c r="VY145" s="31"/>
      <c r="VZ145" s="31"/>
      <c r="WA145" s="31"/>
      <c r="WB145" s="31"/>
      <c r="WC145" s="31"/>
      <c r="WD145" s="31"/>
      <c r="WE145" s="31"/>
      <c r="WF145" s="31"/>
      <c r="WG145" s="31"/>
      <c r="WH145" s="31"/>
      <c r="WI145" s="31"/>
      <c r="WJ145" s="31"/>
      <c r="WK145" s="31"/>
      <c r="WL145" s="31"/>
      <c r="WM145" s="31"/>
      <c r="WN145" s="31"/>
      <c r="WO145" s="31"/>
      <c r="WP145" s="31"/>
      <c r="WQ145" s="31"/>
      <c r="WR145" s="31"/>
      <c r="WS145" s="31"/>
      <c r="WT145" s="31"/>
      <c r="WU145" s="31"/>
      <c r="WV145" s="31"/>
      <c r="WW145" s="31"/>
      <c r="WX145" s="31"/>
      <c r="WY145" s="31"/>
      <c r="WZ145" s="31"/>
      <c r="XA145" s="31"/>
      <c r="XB145" s="31"/>
      <c r="XC145" s="31"/>
      <c r="XD145" s="31"/>
      <c r="XE145" s="31"/>
      <c r="XF145" s="31"/>
      <c r="XG145" s="31"/>
      <c r="XH145" s="31"/>
      <c r="XI145" s="31"/>
      <c r="XJ145" s="31"/>
      <c r="XK145" s="31"/>
      <c r="XL145" s="31"/>
      <c r="XM145" s="31"/>
      <c r="XN145" s="31"/>
      <c r="XO145" s="31"/>
      <c r="XP145" s="31"/>
      <c r="XQ145" s="31"/>
      <c r="XR145" s="31"/>
      <c r="XS145" s="31"/>
      <c r="XT145" s="31"/>
      <c r="XU145" s="31"/>
      <c r="XV145" s="31"/>
      <c r="XW145" s="31"/>
      <c r="XX145" s="31"/>
      <c r="XY145" s="31"/>
      <c r="XZ145" s="31"/>
      <c r="YA145" s="31"/>
      <c r="YB145" s="31"/>
      <c r="YC145" s="31"/>
      <c r="YD145" s="31"/>
      <c r="YE145" s="31"/>
      <c r="YF145" s="31"/>
      <c r="YG145" s="31"/>
      <c r="YH145" s="31"/>
      <c r="YI145" s="31"/>
      <c r="YJ145" s="31"/>
      <c r="YK145" s="31"/>
      <c r="YL145" s="31"/>
    </row>
    <row r="146" spans="1:662" s="5" customFormat="1" x14ac:dyDescent="0.25">
      <c r="A146" s="16"/>
      <c r="B146" s="16"/>
      <c r="C146" s="18">
        <v>4360</v>
      </c>
      <c r="D146" s="18" t="s">
        <v>69</v>
      </c>
      <c r="E146" s="3">
        <v>3500</v>
      </c>
      <c r="F146" s="3">
        <v>2613.44</v>
      </c>
      <c r="G146" s="15">
        <f t="shared" si="2"/>
        <v>74.669714285714278</v>
      </c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  <c r="IX146" s="31"/>
      <c r="IY146" s="31"/>
      <c r="IZ146" s="31"/>
      <c r="JA146" s="31"/>
      <c r="JB146" s="31"/>
      <c r="JC146" s="31"/>
      <c r="JD146" s="31"/>
      <c r="JE146" s="31"/>
      <c r="JF146" s="31"/>
      <c r="JG146" s="31"/>
      <c r="JH146" s="31"/>
      <c r="JI146" s="31"/>
      <c r="JJ146" s="31"/>
      <c r="JK146" s="31"/>
      <c r="JL146" s="31"/>
      <c r="JM146" s="31"/>
      <c r="JN146" s="31"/>
      <c r="JO146" s="31"/>
      <c r="JP146" s="31"/>
      <c r="JQ146" s="31"/>
      <c r="JR146" s="31"/>
      <c r="JS146" s="31"/>
      <c r="JT146" s="31"/>
      <c r="JU146" s="31"/>
      <c r="JV146" s="31"/>
      <c r="JW146" s="31"/>
      <c r="JX146" s="31"/>
      <c r="JY146" s="31"/>
      <c r="JZ146" s="31"/>
      <c r="KA146" s="31"/>
      <c r="KB146" s="31"/>
      <c r="KC146" s="31"/>
      <c r="KD146" s="31"/>
      <c r="KE146" s="31"/>
      <c r="KF146" s="31"/>
      <c r="KG146" s="31"/>
      <c r="KH146" s="31"/>
      <c r="KI146" s="31"/>
      <c r="KJ146" s="31"/>
      <c r="KK146" s="31"/>
      <c r="KL146" s="31"/>
      <c r="KM146" s="31"/>
      <c r="KN146" s="31"/>
      <c r="KO146" s="31"/>
      <c r="KP146" s="31"/>
      <c r="KQ146" s="31"/>
      <c r="KR146" s="31"/>
      <c r="KS146" s="31"/>
      <c r="KT146" s="31"/>
      <c r="KU146" s="31"/>
      <c r="KV146" s="31"/>
      <c r="KW146" s="31"/>
      <c r="KX146" s="31"/>
      <c r="KY146" s="31"/>
      <c r="KZ146" s="31"/>
      <c r="LA146" s="31"/>
      <c r="LB146" s="31"/>
      <c r="LC146" s="31"/>
      <c r="LD146" s="31"/>
      <c r="LE146" s="31"/>
      <c r="LF146" s="31"/>
      <c r="LG146" s="31"/>
      <c r="LH146" s="31"/>
      <c r="LI146" s="31"/>
      <c r="LJ146" s="31"/>
      <c r="LK146" s="31"/>
      <c r="LL146" s="31"/>
      <c r="LM146" s="31"/>
      <c r="LN146" s="31"/>
      <c r="LO146" s="31"/>
      <c r="LP146" s="31"/>
      <c r="LQ146" s="31"/>
      <c r="LR146" s="31"/>
      <c r="LS146" s="31"/>
      <c r="LT146" s="31"/>
      <c r="LU146" s="31"/>
      <c r="LV146" s="31"/>
      <c r="LW146" s="31"/>
      <c r="LX146" s="31"/>
      <c r="LY146" s="31"/>
      <c r="LZ146" s="31"/>
      <c r="MA146" s="31"/>
      <c r="MB146" s="31"/>
      <c r="MC146" s="31"/>
      <c r="MD146" s="31"/>
      <c r="ME146" s="31"/>
      <c r="MF146" s="31"/>
      <c r="MG146" s="31"/>
      <c r="MH146" s="31"/>
      <c r="MI146" s="31"/>
      <c r="MJ146" s="31"/>
      <c r="MK146" s="31"/>
      <c r="ML146" s="31"/>
      <c r="MM146" s="31"/>
      <c r="MN146" s="31"/>
      <c r="MO146" s="31"/>
      <c r="MP146" s="31"/>
      <c r="MQ146" s="31"/>
      <c r="MR146" s="31"/>
      <c r="MS146" s="31"/>
      <c r="MT146" s="31"/>
      <c r="MU146" s="31"/>
      <c r="MV146" s="31"/>
      <c r="MW146" s="31"/>
      <c r="MX146" s="31"/>
      <c r="MY146" s="31"/>
      <c r="MZ146" s="31"/>
      <c r="NA146" s="31"/>
      <c r="NB146" s="31"/>
      <c r="NC146" s="31"/>
      <c r="ND146" s="31"/>
      <c r="NE146" s="31"/>
      <c r="NF146" s="31"/>
      <c r="NG146" s="31"/>
      <c r="NH146" s="31"/>
      <c r="NI146" s="31"/>
      <c r="NJ146" s="31"/>
      <c r="NK146" s="31"/>
      <c r="NL146" s="31"/>
      <c r="NM146" s="31"/>
      <c r="NN146" s="31"/>
      <c r="NO146" s="31"/>
      <c r="NP146" s="31"/>
      <c r="NQ146" s="31"/>
      <c r="NR146" s="31"/>
      <c r="NS146" s="31"/>
      <c r="NT146" s="31"/>
      <c r="NU146" s="31"/>
      <c r="NV146" s="31"/>
      <c r="NW146" s="31"/>
      <c r="NX146" s="31"/>
      <c r="NY146" s="31"/>
      <c r="NZ146" s="31"/>
      <c r="OA146" s="31"/>
      <c r="OB146" s="31"/>
      <c r="OC146" s="31"/>
      <c r="OD146" s="31"/>
      <c r="OE146" s="31"/>
      <c r="OF146" s="31"/>
      <c r="OG146" s="31"/>
      <c r="OH146" s="31"/>
      <c r="OI146" s="31"/>
      <c r="OJ146" s="31"/>
      <c r="OK146" s="31"/>
      <c r="OL146" s="31"/>
      <c r="OM146" s="31"/>
      <c r="ON146" s="31"/>
      <c r="OO146" s="31"/>
      <c r="OP146" s="31"/>
      <c r="OQ146" s="31"/>
      <c r="OR146" s="31"/>
      <c r="OS146" s="31"/>
      <c r="OT146" s="31"/>
      <c r="OU146" s="31"/>
      <c r="OV146" s="31"/>
      <c r="OW146" s="31"/>
      <c r="OX146" s="31"/>
      <c r="OY146" s="31"/>
      <c r="OZ146" s="31"/>
      <c r="PA146" s="31"/>
      <c r="PB146" s="31"/>
      <c r="PC146" s="31"/>
      <c r="PD146" s="31"/>
      <c r="PE146" s="31"/>
      <c r="PF146" s="31"/>
      <c r="PG146" s="31"/>
      <c r="PH146" s="31"/>
      <c r="PI146" s="31"/>
      <c r="PJ146" s="31"/>
      <c r="PK146" s="31"/>
      <c r="PL146" s="31"/>
      <c r="PM146" s="31"/>
      <c r="PN146" s="31"/>
      <c r="PO146" s="31"/>
      <c r="PP146" s="31"/>
      <c r="PQ146" s="31"/>
      <c r="PR146" s="31"/>
      <c r="PS146" s="31"/>
      <c r="PT146" s="31"/>
      <c r="PU146" s="31"/>
      <c r="PV146" s="31"/>
      <c r="PW146" s="31"/>
      <c r="PX146" s="31"/>
      <c r="PY146" s="31"/>
      <c r="PZ146" s="31"/>
      <c r="QA146" s="31"/>
      <c r="QB146" s="31"/>
      <c r="QC146" s="31"/>
      <c r="QD146" s="31"/>
      <c r="QE146" s="31"/>
      <c r="QF146" s="31"/>
      <c r="QG146" s="31"/>
      <c r="QH146" s="31"/>
      <c r="QI146" s="31"/>
      <c r="QJ146" s="31"/>
      <c r="QK146" s="31"/>
      <c r="QL146" s="31"/>
      <c r="QM146" s="31"/>
      <c r="QN146" s="31"/>
      <c r="QO146" s="31"/>
      <c r="QP146" s="31"/>
      <c r="QQ146" s="31"/>
      <c r="QR146" s="31"/>
      <c r="QS146" s="31"/>
      <c r="QT146" s="31"/>
      <c r="QU146" s="31"/>
      <c r="QV146" s="31"/>
      <c r="QW146" s="31"/>
      <c r="QX146" s="31"/>
      <c r="QY146" s="31"/>
      <c r="QZ146" s="31"/>
      <c r="RA146" s="31"/>
      <c r="RB146" s="31"/>
      <c r="RC146" s="31"/>
      <c r="RD146" s="31"/>
      <c r="RE146" s="31"/>
      <c r="RF146" s="31"/>
      <c r="RG146" s="31"/>
      <c r="RH146" s="31"/>
      <c r="RI146" s="31"/>
      <c r="RJ146" s="31"/>
      <c r="RK146" s="31"/>
      <c r="RL146" s="31"/>
      <c r="RM146" s="31"/>
      <c r="RN146" s="31"/>
      <c r="RO146" s="31"/>
      <c r="RP146" s="31"/>
      <c r="RQ146" s="31"/>
      <c r="RR146" s="31"/>
      <c r="RS146" s="31"/>
      <c r="RT146" s="31"/>
      <c r="RU146" s="31"/>
      <c r="RV146" s="31"/>
      <c r="RW146" s="31"/>
      <c r="RX146" s="31"/>
      <c r="RY146" s="31"/>
      <c r="RZ146" s="31"/>
      <c r="SA146" s="31"/>
      <c r="SB146" s="31"/>
      <c r="SC146" s="31"/>
      <c r="SD146" s="31"/>
      <c r="SE146" s="31"/>
      <c r="SF146" s="31"/>
      <c r="SG146" s="31"/>
      <c r="SH146" s="31"/>
      <c r="SI146" s="31"/>
      <c r="SJ146" s="31"/>
      <c r="SK146" s="31"/>
      <c r="SL146" s="31"/>
      <c r="SM146" s="31"/>
      <c r="SN146" s="31"/>
      <c r="SO146" s="31"/>
      <c r="SP146" s="31"/>
      <c r="SQ146" s="31"/>
      <c r="SR146" s="31"/>
      <c r="SS146" s="31"/>
      <c r="ST146" s="31"/>
      <c r="SU146" s="31"/>
      <c r="SV146" s="31"/>
      <c r="SW146" s="31"/>
      <c r="SX146" s="31"/>
      <c r="SY146" s="31"/>
      <c r="SZ146" s="31"/>
      <c r="TA146" s="31"/>
      <c r="TB146" s="31"/>
      <c r="TC146" s="31"/>
      <c r="TD146" s="31"/>
      <c r="TE146" s="31"/>
      <c r="TF146" s="31"/>
      <c r="TG146" s="31"/>
      <c r="TH146" s="31"/>
      <c r="TI146" s="31"/>
      <c r="TJ146" s="31"/>
      <c r="TK146" s="31"/>
      <c r="TL146" s="31"/>
      <c r="TM146" s="31"/>
      <c r="TN146" s="31"/>
      <c r="TO146" s="31"/>
      <c r="TP146" s="31"/>
      <c r="TQ146" s="31"/>
      <c r="TR146" s="31"/>
      <c r="TS146" s="31"/>
      <c r="TT146" s="31"/>
      <c r="TU146" s="31"/>
      <c r="TV146" s="31"/>
      <c r="TW146" s="31"/>
      <c r="TX146" s="31"/>
      <c r="TY146" s="31"/>
      <c r="TZ146" s="31"/>
      <c r="UA146" s="31"/>
      <c r="UB146" s="31"/>
      <c r="UC146" s="31"/>
      <c r="UD146" s="31"/>
      <c r="UE146" s="31"/>
      <c r="UF146" s="31"/>
      <c r="UG146" s="31"/>
      <c r="UH146" s="31"/>
      <c r="UI146" s="31"/>
      <c r="UJ146" s="31"/>
      <c r="UK146" s="31"/>
      <c r="UL146" s="31"/>
      <c r="UM146" s="31"/>
      <c r="UN146" s="31"/>
      <c r="UO146" s="31"/>
      <c r="UP146" s="31"/>
      <c r="UQ146" s="31"/>
      <c r="UR146" s="31"/>
      <c r="US146" s="31"/>
      <c r="UT146" s="31"/>
      <c r="UU146" s="31"/>
      <c r="UV146" s="31"/>
      <c r="UW146" s="31"/>
      <c r="UX146" s="31"/>
      <c r="UY146" s="31"/>
      <c r="UZ146" s="31"/>
      <c r="VA146" s="31"/>
      <c r="VB146" s="31"/>
      <c r="VC146" s="31"/>
      <c r="VD146" s="31"/>
      <c r="VE146" s="31"/>
      <c r="VF146" s="31"/>
      <c r="VG146" s="31"/>
      <c r="VH146" s="31"/>
      <c r="VI146" s="31"/>
      <c r="VJ146" s="31"/>
      <c r="VK146" s="31"/>
      <c r="VL146" s="31"/>
      <c r="VM146" s="31"/>
      <c r="VN146" s="31"/>
      <c r="VO146" s="31"/>
      <c r="VP146" s="31"/>
      <c r="VQ146" s="31"/>
      <c r="VR146" s="31"/>
      <c r="VS146" s="31"/>
      <c r="VT146" s="31"/>
      <c r="VU146" s="31"/>
      <c r="VV146" s="31"/>
      <c r="VW146" s="31"/>
      <c r="VX146" s="31"/>
      <c r="VY146" s="31"/>
      <c r="VZ146" s="31"/>
      <c r="WA146" s="31"/>
      <c r="WB146" s="31"/>
      <c r="WC146" s="31"/>
      <c r="WD146" s="31"/>
      <c r="WE146" s="31"/>
      <c r="WF146" s="31"/>
      <c r="WG146" s="31"/>
      <c r="WH146" s="31"/>
      <c r="WI146" s="31"/>
      <c r="WJ146" s="31"/>
      <c r="WK146" s="31"/>
      <c r="WL146" s="31"/>
      <c r="WM146" s="31"/>
      <c r="WN146" s="31"/>
      <c r="WO146" s="31"/>
      <c r="WP146" s="31"/>
      <c r="WQ146" s="31"/>
      <c r="WR146" s="31"/>
      <c r="WS146" s="31"/>
      <c r="WT146" s="31"/>
      <c r="WU146" s="31"/>
      <c r="WV146" s="31"/>
      <c r="WW146" s="31"/>
      <c r="WX146" s="31"/>
      <c r="WY146" s="31"/>
      <c r="WZ146" s="31"/>
      <c r="XA146" s="31"/>
      <c r="XB146" s="31"/>
      <c r="XC146" s="31"/>
      <c r="XD146" s="31"/>
      <c r="XE146" s="31"/>
      <c r="XF146" s="31"/>
      <c r="XG146" s="31"/>
      <c r="XH146" s="31"/>
      <c r="XI146" s="31"/>
      <c r="XJ146" s="31"/>
      <c r="XK146" s="31"/>
      <c r="XL146" s="31"/>
      <c r="XM146" s="31"/>
      <c r="XN146" s="31"/>
      <c r="XO146" s="31"/>
      <c r="XP146" s="31"/>
      <c r="XQ146" s="31"/>
      <c r="XR146" s="31"/>
      <c r="XS146" s="31"/>
      <c r="XT146" s="31"/>
      <c r="XU146" s="31"/>
      <c r="XV146" s="31"/>
      <c r="XW146" s="31"/>
      <c r="XX146" s="31"/>
      <c r="XY146" s="31"/>
      <c r="XZ146" s="31"/>
      <c r="YA146" s="31"/>
      <c r="YB146" s="31"/>
      <c r="YC146" s="31"/>
      <c r="YD146" s="31"/>
      <c r="YE146" s="31"/>
      <c r="YF146" s="31"/>
      <c r="YG146" s="31"/>
      <c r="YH146" s="31"/>
      <c r="YI146" s="31"/>
      <c r="YJ146" s="31"/>
      <c r="YK146" s="31"/>
      <c r="YL146" s="31"/>
    </row>
    <row r="147" spans="1:662" s="5" customFormat="1" x14ac:dyDescent="0.25">
      <c r="A147" s="16"/>
      <c r="B147" s="16"/>
      <c r="C147" s="18">
        <v>4410</v>
      </c>
      <c r="D147" s="18" t="s">
        <v>53</v>
      </c>
      <c r="E147" s="3">
        <v>4500</v>
      </c>
      <c r="F147" s="3">
        <v>2466.4299999999998</v>
      </c>
      <c r="G147" s="15">
        <f t="shared" si="2"/>
        <v>54.809555555555555</v>
      </c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  <c r="DM147" s="31"/>
      <c r="DN147" s="31"/>
      <c r="DO147" s="31"/>
      <c r="DP147" s="31"/>
      <c r="DQ147" s="31"/>
      <c r="DR147" s="31"/>
      <c r="DS147" s="31"/>
      <c r="DT147" s="31"/>
      <c r="DU147" s="31"/>
      <c r="DV147" s="31"/>
      <c r="DW147" s="31"/>
      <c r="DX147" s="31"/>
      <c r="DY147" s="31"/>
      <c r="DZ147" s="31"/>
      <c r="EA147" s="31"/>
      <c r="EB147" s="31"/>
      <c r="EC147" s="31"/>
      <c r="ED147" s="31"/>
      <c r="EE147" s="31"/>
      <c r="EF147" s="31"/>
      <c r="EG147" s="31"/>
      <c r="EH147" s="31"/>
      <c r="EI147" s="31"/>
      <c r="EJ147" s="31"/>
      <c r="EK147" s="31"/>
      <c r="EL147" s="31"/>
      <c r="EM147" s="31"/>
      <c r="EN147" s="31"/>
      <c r="EO147" s="31"/>
      <c r="EP147" s="31"/>
      <c r="EQ147" s="31"/>
      <c r="ER147" s="31"/>
      <c r="ES147" s="31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31"/>
      <c r="IX147" s="31"/>
      <c r="IY147" s="31"/>
      <c r="IZ147" s="31"/>
      <c r="JA147" s="31"/>
      <c r="JB147" s="31"/>
      <c r="JC147" s="31"/>
      <c r="JD147" s="31"/>
      <c r="JE147" s="31"/>
      <c r="JF147" s="31"/>
      <c r="JG147" s="31"/>
      <c r="JH147" s="31"/>
      <c r="JI147" s="31"/>
      <c r="JJ147" s="31"/>
      <c r="JK147" s="31"/>
      <c r="JL147" s="31"/>
      <c r="JM147" s="31"/>
      <c r="JN147" s="31"/>
      <c r="JO147" s="31"/>
      <c r="JP147" s="31"/>
      <c r="JQ147" s="31"/>
      <c r="JR147" s="31"/>
      <c r="JS147" s="31"/>
      <c r="JT147" s="31"/>
      <c r="JU147" s="31"/>
      <c r="JV147" s="31"/>
      <c r="JW147" s="31"/>
      <c r="JX147" s="31"/>
      <c r="JY147" s="31"/>
      <c r="JZ147" s="31"/>
      <c r="KA147" s="31"/>
      <c r="KB147" s="31"/>
      <c r="KC147" s="31"/>
      <c r="KD147" s="31"/>
      <c r="KE147" s="31"/>
      <c r="KF147" s="31"/>
      <c r="KG147" s="31"/>
      <c r="KH147" s="31"/>
      <c r="KI147" s="31"/>
      <c r="KJ147" s="31"/>
      <c r="KK147" s="31"/>
      <c r="KL147" s="31"/>
      <c r="KM147" s="31"/>
      <c r="KN147" s="31"/>
      <c r="KO147" s="31"/>
      <c r="KP147" s="31"/>
      <c r="KQ147" s="31"/>
      <c r="KR147" s="31"/>
      <c r="KS147" s="31"/>
      <c r="KT147" s="31"/>
      <c r="KU147" s="31"/>
      <c r="KV147" s="31"/>
      <c r="KW147" s="31"/>
      <c r="KX147" s="31"/>
      <c r="KY147" s="31"/>
      <c r="KZ147" s="31"/>
      <c r="LA147" s="31"/>
      <c r="LB147" s="31"/>
      <c r="LC147" s="31"/>
      <c r="LD147" s="31"/>
      <c r="LE147" s="31"/>
      <c r="LF147" s="31"/>
      <c r="LG147" s="31"/>
      <c r="LH147" s="31"/>
      <c r="LI147" s="31"/>
      <c r="LJ147" s="31"/>
      <c r="LK147" s="31"/>
      <c r="LL147" s="31"/>
      <c r="LM147" s="31"/>
      <c r="LN147" s="31"/>
      <c r="LO147" s="31"/>
      <c r="LP147" s="31"/>
      <c r="LQ147" s="31"/>
      <c r="LR147" s="31"/>
      <c r="LS147" s="31"/>
      <c r="LT147" s="31"/>
      <c r="LU147" s="31"/>
      <c r="LV147" s="31"/>
      <c r="LW147" s="31"/>
      <c r="LX147" s="31"/>
      <c r="LY147" s="31"/>
      <c r="LZ147" s="31"/>
      <c r="MA147" s="31"/>
      <c r="MB147" s="31"/>
      <c r="MC147" s="31"/>
      <c r="MD147" s="31"/>
      <c r="ME147" s="31"/>
      <c r="MF147" s="31"/>
      <c r="MG147" s="31"/>
      <c r="MH147" s="31"/>
      <c r="MI147" s="31"/>
      <c r="MJ147" s="31"/>
      <c r="MK147" s="31"/>
      <c r="ML147" s="31"/>
      <c r="MM147" s="31"/>
      <c r="MN147" s="31"/>
      <c r="MO147" s="31"/>
      <c r="MP147" s="31"/>
      <c r="MQ147" s="31"/>
      <c r="MR147" s="31"/>
      <c r="MS147" s="31"/>
      <c r="MT147" s="31"/>
      <c r="MU147" s="31"/>
      <c r="MV147" s="31"/>
      <c r="MW147" s="31"/>
      <c r="MX147" s="31"/>
      <c r="MY147" s="31"/>
      <c r="MZ147" s="31"/>
      <c r="NA147" s="31"/>
      <c r="NB147" s="31"/>
      <c r="NC147" s="31"/>
      <c r="ND147" s="31"/>
      <c r="NE147" s="31"/>
      <c r="NF147" s="31"/>
      <c r="NG147" s="31"/>
      <c r="NH147" s="31"/>
      <c r="NI147" s="31"/>
      <c r="NJ147" s="31"/>
      <c r="NK147" s="31"/>
      <c r="NL147" s="31"/>
      <c r="NM147" s="31"/>
      <c r="NN147" s="31"/>
      <c r="NO147" s="31"/>
      <c r="NP147" s="31"/>
      <c r="NQ147" s="31"/>
      <c r="NR147" s="31"/>
      <c r="NS147" s="31"/>
      <c r="NT147" s="31"/>
      <c r="NU147" s="31"/>
      <c r="NV147" s="31"/>
      <c r="NW147" s="31"/>
      <c r="NX147" s="31"/>
      <c r="NY147" s="31"/>
      <c r="NZ147" s="31"/>
      <c r="OA147" s="31"/>
      <c r="OB147" s="31"/>
      <c r="OC147" s="31"/>
      <c r="OD147" s="31"/>
      <c r="OE147" s="31"/>
      <c r="OF147" s="31"/>
      <c r="OG147" s="31"/>
      <c r="OH147" s="31"/>
      <c r="OI147" s="31"/>
      <c r="OJ147" s="31"/>
      <c r="OK147" s="31"/>
      <c r="OL147" s="31"/>
      <c r="OM147" s="31"/>
      <c r="ON147" s="31"/>
      <c r="OO147" s="31"/>
      <c r="OP147" s="31"/>
      <c r="OQ147" s="31"/>
      <c r="OR147" s="31"/>
      <c r="OS147" s="31"/>
      <c r="OT147" s="31"/>
      <c r="OU147" s="31"/>
      <c r="OV147" s="31"/>
      <c r="OW147" s="31"/>
      <c r="OX147" s="31"/>
      <c r="OY147" s="31"/>
      <c r="OZ147" s="31"/>
      <c r="PA147" s="31"/>
      <c r="PB147" s="31"/>
      <c r="PC147" s="31"/>
      <c r="PD147" s="31"/>
      <c r="PE147" s="31"/>
      <c r="PF147" s="31"/>
      <c r="PG147" s="31"/>
      <c r="PH147" s="31"/>
      <c r="PI147" s="31"/>
      <c r="PJ147" s="31"/>
      <c r="PK147" s="31"/>
      <c r="PL147" s="31"/>
      <c r="PM147" s="31"/>
      <c r="PN147" s="31"/>
      <c r="PO147" s="31"/>
      <c r="PP147" s="31"/>
      <c r="PQ147" s="31"/>
      <c r="PR147" s="31"/>
      <c r="PS147" s="31"/>
      <c r="PT147" s="31"/>
      <c r="PU147" s="31"/>
      <c r="PV147" s="31"/>
      <c r="PW147" s="31"/>
      <c r="PX147" s="31"/>
      <c r="PY147" s="31"/>
      <c r="PZ147" s="31"/>
      <c r="QA147" s="31"/>
      <c r="QB147" s="31"/>
      <c r="QC147" s="31"/>
      <c r="QD147" s="31"/>
      <c r="QE147" s="31"/>
      <c r="QF147" s="31"/>
      <c r="QG147" s="31"/>
      <c r="QH147" s="31"/>
      <c r="QI147" s="31"/>
      <c r="QJ147" s="31"/>
      <c r="QK147" s="31"/>
      <c r="QL147" s="31"/>
      <c r="QM147" s="31"/>
      <c r="QN147" s="31"/>
      <c r="QO147" s="31"/>
      <c r="QP147" s="31"/>
      <c r="QQ147" s="31"/>
      <c r="QR147" s="31"/>
      <c r="QS147" s="31"/>
      <c r="QT147" s="31"/>
      <c r="QU147" s="31"/>
      <c r="QV147" s="31"/>
      <c r="QW147" s="31"/>
      <c r="QX147" s="31"/>
      <c r="QY147" s="31"/>
      <c r="QZ147" s="31"/>
      <c r="RA147" s="31"/>
      <c r="RB147" s="31"/>
      <c r="RC147" s="31"/>
      <c r="RD147" s="31"/>
      <c r="RE147" s="31"/>
      <c r="RF147" s="31"/>
      <c r="RG147" s="31"/>
      <c r="RH147" s="31"/>
      <c r="RI147" s="31"/>
      <c r="RJ147" s="31"/>
      <c r="RK147" s="31"/>
      <c r="RL147" s="31"/>
      <c r="RM147" s="31"/>
      <c r="RN147" s="31"/>
      <c r="RO147" s="31"/>
      <c r="RP147" s="31"/>
      <c r="RQ147" s="31"/>
      <c r="RR147" s="31"/>
      <c r="RS147" s="31"/>
      <c r="RT147" s="31"/>
      <c r="RU147" s="31"/>
      <c r="RV147" s="31"/>
      <c r="RW147" s="31"/>
      <c r="RX147" s="31"/>
      <c r="RY147" s="31"/>
      <c r="RZ147" s="31"/>
      <c r="SA147" s="31"/>
      <c r="SB147" s="31"/>
      <c r="SC147" s="31"/>
      <c r="SD147" s="31"/>
      <c r="SE147" s="31"/>
      <c r="SF147" s="31"/>
      <c r="SG147" s="31"/>
      <c r="SH147" s="31"/>
      <c r="SI147" s="31"/>
      <c r="SJ147" s="31"/>
      <c r="SK147" s="31"/>
      <c r="SL147" s="31"/>
      <c r="SM147" s="31"/>
      <c r="SN147" s="31"/>
      <c r="SO147" s="31"/>
      <c r="SP147" s="31"/>
      <c r="SQ147" s="31"/>
      <c r="SR147" s="31"/>
      <c r="SS147" s="31"/>
      <c r="ST147" s="31"/>
      <c r="SU147" s="31"/>
      <c r="SV147" s="31"/>
      <c r="SW147" s="31"/>
      <c r="SX147" s="31"/>
      <c r="SY147" s="31"/>
      <c r="SZ147" s="31"/>
      <c r="TA147" s="31"/>
      <c r="TB147" s="31"/>
      <c r="TC147" s="31"/>
      <c r="TD147" s="31"/>
      <c r="TE147" s="31"/>
      <c r="TF147" s="31"/>
      <c r="TG147" s="31"/>
      <c r="TH147" s="31"/>
      <c r="TI147" s="31"/>
      <c r="TJ147" s="31"/>
      <c r="TK147" s="31"/>
      <c r="TL147" s="31"/>
      <c r="TM147" s="31"/>
      <c r="TN147" s="31"/>
      <c r="TO147" s="31"/>
      <c r="TP147" s="31"/>
      <c r="TQ147" s="31"/>
      <c r="TR147" s="31"/>
      <c r="TS147" s="31"/>
      <c r="TT147" s="31"/>
      <c r="TU147" s="31"/>
      <c r="TV147" s="31"/>
      <c r="TW147" s="31"/>
      <c r="TX147" s="31"/>
      <c r="TY147" s="31"/>
      <c r="TZ147" s="31"/>
      <c r="UA147" s="31"/>
      <c r="UB147" s="31"/>
      <c r="UC147" s="31"/>
      <c r="UD147" s="31"/>
      <c r="UE147" s="31"/>
      <c r="UF147" s="31"/>
      <c r="UG147" s="31"/>
      <c r="UH147" s="31"/>
      <c r="UI147" s="31"/>
      <c r="UJ147" s="31"/>
      <c r="UK147" s="31"/>
      <c r="UL147" s="31"/>
      <c r="UM147" s="31"/>
      <c r="UN147" s="31"/>
      <c r="UO147" s="31"/>
      <c r="UP147" s="31"/>
      <c r="UQ147" s="31"/>
      <c r="UR147" s="31"/>
      <c r="US147" s="31"/>
      <c r="UT147" s="31"/>
      <c r="UU147" s="31"/>
      <c r="UV147" s="31"/>
      <c r="UW147" s="31"/>
      <c r="UX147" s="31"/>
      <c r="UY147" s="31"/>
      <c r="UZ147" s="31"/>
      <c r="VA147" s="31"/>
      <c r="VB147" s="31"/>
      <c r="VC147" s="31"/>
      <c r="VD147" s="31"/>
      <c r="VE147" s="31"/>
      <c r="VF147" s="31"/>
      <c r="VG147" s="31"/>
      <c r="VH147" s="31"/>
      <c r="VI147" s="31"/>
      <c r="VJ147" s="31"/>
      <c r="VK147" s="31"/>
      <c r="VL147" s="31"/>
      <c r="VM147" s="31"/>
      <c r="VN147" s="31"/>
      <c r="VO147" s="31"/>
      <c r="VP147" s="31"/>
      <c r="VQ147" s="31"/>
      <c r="VR147" s="31"/>
      <c r="VS147" s="31"/>
      <c r="VT147" s="31"/>
      <c r="VU147" s="31"/>
      <c r="VV147" s="31"/>
      <c r="VW147" s="31"/>
      <c r="VX147" s="31"/>
      <c r="VY147" s="31"/>
      <c r="VZ147" s="31"/>
      <c r="WA147" s="31"/>
      <c r="WB147" s="31"/>
      <c r="WC147" s="31"/>
      <c r="WD147" s="31"/>
      <c r="WE147" s="31"/>
      <c r="WF147" s="31"/>
      <c r="WG147" s="31"/>
      <c r="WH147" s="31"/>
      <c r="WI147" s="31"/>
      <c r="WJ147" s="31"/>
      <c r="WK147" s="31"/>
      <c r="WL147" s="31"/>
      <c r="WM147" s="31"/>
      <c r="WN147" s="31"/>
      <c r="WO147" s="31"/>
      <c r="WP147" s="31"/>
      <c r="WQ147" s="31"/>
      <c r="WR147" s="31"/>
      <c r="WS147" s="31"/>
      <c r="WT147" s="31"/>
      <c r="WU147" s="31"/>
      <c r="WV147" s="31"/>
      <c r="WW147" s="31"/>
      <c r="WX147" s="31"/>
      <c r="WY147" s="31"/>
      <c r="WZ147" s="31"/>
      <c r="XA147" s="31"/>
      <c r="XB147" s="31"/>
      <c r="XC147" s="31"/>
      <c r="XD147" s="31"/>
      <c r="XE147" s="31"/>
      <c r="XF147" s="31"/>
      <c r="XG147" s="31"/>
      <c r="XH147" s="31"/>
      <c r="XI147" s="31"/>
      <c r="XJ147" s="31"/>
      <c r="XK147" s="31"/>
      <c r="XL147" s="31"/>
      <c r="XM147" s="31"/>
      <c r="XN147" s="31"/>
      <c r="XO147" s="31"/>
      <c r="XP147" s="31"/>
      <c r="XQ147" s="31"/>
      <c r="XR147" s="31"/>
      <c r="XS147" s="31"/>
      <c r="XT147" s="31"/>
      <c r="XU147" s="31"/>
      <c r="XV147" s="31"/>
      <c r="XW147" s="31"/>
      <c r="XX147" s="31"/>
      <c r="XY147" s="31"/>
      <c r="XZ147" s="31"/>
      <c r="YA147" s="31"/>
      <c r="YB147" s="31"/>
      <c r="YC147" s="31"/>
      <c r="YD147" s="31"/>
      <c r="YE147" s="31"/>
      <c r="YF147" s="31"/>
      <c r="YG147" s="31"/>
      <c r="YH147" s="31"/>
      <c r="YI147" s="31"/>
      <c r="YJ147" s="31"/>
      <c r="YK147" s="31"/>
      <c r="YL147" s="31"/>
    </row>
    <row r="148" spans="1:662" s="5" customFormat="1" x14ac:dyDescent="0.25">
      <c r="A148" s="16"/>
      <c r="B148" s="16"/>
      <c r="C148" s="18">
        <v>4430</v>
      </c>
      <c r="D148" s="18" t="s">
        <v>18</v>
      </c>
      <c r="E148" s="3">
        <v>4104</v>
      </c>
      <c r="F148" s="3">
        <v>4103.8500000000004</v>
      </c>
      <c r="G148" s="15">
        <f t="shared" si="2"/>
        <v>99.996345029239777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  <c r="DB148" s="31"/>
      <c r="DC148" s="31"/>
      <c r="DD148" s="31"/>
      <c r="DE148" s="31"/>
      <c r="DF148" s="31"/>
      <c r="DG148" s="31"/>
      <c r="DH148" s="31"/>
      <c r="DI148" s="31"/>
      <c r="DJ148" s="31"/>
      <c r="DK148" s="31"/>
      <c r="DL148" s="31"/>
      <c r="DM148" s="31"/>
      <c r="DN148" s="31"/>
      <c r="DO148" s="31"/>
      <c r="DP148" s="31"/>
      <c r="DQ148" s="31"/>
      <c r="DR148" s="31"/>
      <c r="DS148" s="31"/>
      <c r="DT148" s="31"/>
      <c r="DU148" s="31"/>
      <c r="DV148" s="31"/>
      <c r="DW148" s="31"/>
      <c r="DX148" s="31"/>
      <c r="DY148" s="31"/>
      <c r="DZ148" s="31"/>
      <c r="EA148" s="31"/>
      <c r="EB148" s="31"/>
      <c r="EC148" s="31"/>
      <c r="ED148" s="31"/>
      <c r="EE148" s="31"/>
      <c r="EF148" s="31"/>
      <c r="EG148" s="31"/>
      <c r="EH148" s="31"/>
      <c r="EI148" s="31"/>
      <c r="EJ148" s="31"/>
      <c r="EK148" s="31"/>
      <c r="EL148" s="31"/>
      <c r="EM148" s="31"/>
      <c r="EN148" s="31"/>
      <c r="EO148" s="31"/>
      <c r="EP148" s="31"/>
      <c r="EQ148" s="31"/>
      <c r="ER148" s="31"/>
      <c r="ES148" s="31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31"/>
      <c r="IX148" s="31"/>
      <c r="IY148" s="31"/>
      <c r="IZ148" s="31"/>
      <c r="JA148" s="31"/>
      <c r="JB148" s="31"/>
      <c r="JC148" s="31"/>
      <c r="JD148" s="31"/>
      <c r="JE148" s="31"/>
      <c r="JF148" s="31"/>
      <c r="JG148" s="31"/>
      <c r="JH148" s="31"/>
      <c r="JI148" s="31"/>
      <c r="JJ148" s="31"/>
      <c r="JK148" s="31"/>
      <c r="JL148" s="31"/>
      <c r="JM148" s="31"/>
      <c r="JN148" s="31"/>
      <c r="JO148" s="31"/>
      <c r="JP148" s="31"/>
      <c r="JQ148" s="31"/>
      <c r="JR148" s="31"/>
      <c r="JS148" s="31"/>
      <c r="JT148" s="31"/>
      <c r="JU148" s="31"/>
      <c r="JV148" s="31"/>
      <c r="JW148" s="31"/>
      <c r="JX148" s="31"/>
      <c r="JY148" s="31"/>
      <c r="JZ148" s="31"/>
      <c r="KA148" s="31"/>
      <c r="KB148" s="31"/>
      <c r="KC148" s="31"/>
      <c r="KD148" s="31"/>
      <c r="KE148" s="31"/>
      <c r="KF148" s="31"/>
      <c r="KG148" s="31"/>
      <c r="KH148" s="31"/>
      <c r="KI148" s="31"/>
      <c r="KJ148" s="31"/>
      <c r="KK148" s="31"/>
      <c r="KL148" s="31"/>
      <c r="KM148" s="31"/>
      <c r="KN148" s="31"/>
      <c r="KO148" s="31"/>
      <c r="KP148" s="31"/>
      <c r="KQ148" s="31"/>
      <c r="KR148" s="31"/>
      <c r="KS148" s="31"/>
      <c r="KT148" s="31"/>
      <c r="KU148" s="31"/>
      <c r="KV148" s="31"/>
      <c r="KW148" s="31"/>
      <c r="KX148" s="31"/>
      <c r="KY148" s="31"/>
      <c r="KZ148" s="31"/>
      <c r="LA148" s="31"/>
      <c r="LB148" s="31"/>
      <c r="LC148" s="31"/>
      <c r="LD148" s="31"/>
      <c r="LE148" s="31"/>
      <c r="LF148" s="31"/>
      <c r="LG148" s="31"/>
      <c r="LH148" s="31"/>
      <c r="LI148" s="31"/>
      <c r="LJ148" s="31"/>
      <c r="LK148" s="31"/>
      <c r="LL148" s="31"/>
      <c r="LM148" s="31"/>
      <c r="LN148" s="31"/>
      <c r="LO148" s="31"/>
      <c r="LP148" s="31"/>
      <c r="LQ148" s="31"/>
      <c r="LR148" s="31"/>
      <c r="LS148" s="31"/>
      <c r="LT148" s="31"/>
      <c r="LU148" s="31"/>
      <c r="LV148" s="31"/>
      <c r="LW148" s="31"/>
      <c r="LX148" s="31"/>
      <c r="LY148" s="31"/>
      <c r="LZ148" s="31"/>
      <c r="MA148" s="31"/>
      <c r="MB148" s="31"/>
      <c r="MC148" s="31"/>
      <c r="MD148" s="31"/>
      <c r="ME148" s="31"/>
      <c r="MF148" s="31"/>
      <c r="MG148" s="31"/>
      <c r="MH148" s="31"/>
      <c r="MI148" s="31"/>
      <c r="MJ148" s="31"/>
      <c r="MK148" s="31"/>
      <c r="ML148" s="31"/>
      <c r="MM148" s="31"/>
      <c r="MN148" s="31"/>
      <c r="MO148" s="31"/>
      <c r="MP148" s="31"/>
      <c r="MQ148" s="31"/>
      <c r="MR148" s="31"/>
      <c r="MS148" s="31"/>
      <c r="MT148" s="31"/>
      <c r="MU148" s="31"/>
      <c r="MV148" s="31"/>
      <c r="MW148" s="31"/>
      <c r="MX148" s="31"/>
      <c r="MY148" s="31"/>
      <c r="MZ148" s="31"/>
      <c r="NA148" s="31"/>
      <c r="NB148" s="31"/>
      <c r="NC148" s="31"/>
      <c r="ND148" s="31"/>
      <c r="NE148" s="31"/>
      <c r="NF148" s="31"/>
      <c r="NG148" s="31"/>
      <c r="NH148" s="31"/>
      <c r="NI148" s="31"/>
      <c r="NJ148" s="31"/>
      <c r="NK148" s="31"/>
      <c r="NL148" s="31"/>
      <c r="NM148" s="31"/>
      <c r="NN148" s="31"/>
      <c r="NO148" s="31"/>
      <c r="NP148" s="31"/>
      <c r="NQ148" s="31"/>
      <c r="NR148" s="31"/>
      <c r="NS148" s="31"/>
      <c r="NT148" s="31"/>
      <c r="NU148" s="31"/>
      <c r="NV148" s="31"/>
      <c r="NW148" s="31"/>
      <c r="NX148" s="31"/>
      <c r="NY148" s="31"/>
      <c r="NZ148" s="31"/>
      <c r="OA148" s="31"/>
      <c r="OB148" s="31"/>
      <c r="OC148" s="31"/>
      <c r="OD148" s="31"/>
      <c r="OE148" s="31"/>
      <c r="OF148" s="31"/>
      <c r="OG148" s="31"/>
      <c r="OH148" s="31"/>
      <c r="OI148" s="31"/>
      <c r="OJ148" s="31"/>
      <c r="OK148" s="31"/>
      <c r="OL148" s="31"/>
      <c r="OM148" s="31"/>
      <c r="ON148" s="31"/>
      <c r="OO148" s="31"/>
      <c r="OP148" s="31"/>
      <c r="OQ148" s="31"/>
      <c r="OR148" s="31"/>
      <c r="OS148" s="31"/>
      <c r="OT148" s="31"/>
      <c r="OU148" s="31"/>
      <c r="OV148" s="31"/>
      <c r="OW148" s="31"/>
      <c r="OX148" s="31"/>
      <c r="OY148" s="31"/>
      <c r="OZ148" s="31"/>
      <c r="PA148" s="31"/>
      <c r="PB148" s="31"/>
      <c r="PC148" s="31"/>
      <c r="PD148" s="31"/>
      <c r="PE148" s="31"/>
      <c r="PF148" s="31"/>
      <c r="PG148" s="31"/>
      <c r="PH148" s="31"/>
      <c r="PI148" s="31"/>
      <c r="PJ148" s="31"/>
      <c r="PK148" s="31"/>
      <c r="PL148" s="31"/>
      <c r="PM148" s="31"/>
      <c r="PN148" s="31"/>
      <c r="PO148" s="31"/>
      <c r="PP148" s="31"/>
      <c r="PQ148" s="31"/>
      <c r="PR148" s="31"/>
      <c r="PS148" s="31"/>
      <c r="PT148" s="31"/>
      <c r="PU148" s="31"/>
      <c r="PV148" s="31"/>
      <c r="PW148" s="31"/>
      <c r="PX148" s="31"/>
      <c r="PY148" s="31"/>
      <c r="PZ148" s="31"/>
      <c r="QA148" s="31"/>
      <c r="QB148" s="31"/>
      <c r="QC148" s="31"/>
      <c r="QD148" s="31"/>
      <c r="QE148" s="31"/>
      <c r="QF148" s="31"/>
      <c r="QG148" s="31"/>
      <c r="QH148" s="31"/>
      <c r="QI148" s="31"/>
      <c r="QJ148" s="31"/>
      <c r="QK148" s="31"/>
      <c r="QL148" s="31"/>
      <c r="QM148" s="31"/>
      <c r="QN148" s="31"/>
      <c r="QO148" s="31"/>
      <c r="QP148" s="31"/>
      <c r="QQ148" s="31"/>
      <c r="QR148" s="31"/>
      <c r="QS148" s="31"/>
      <c r="QT148" s="31"/>
      <c r="QU148" s="31"/>
      <c r="QV148" s="31"/>
      <c r="QW148" s="31"/>
      <c r="QX148" s="31"/>
      <c r="QY148" s="31"/>
      <c r="QZ148" s="31"/>
      <c r="RA148" s="31"/>
      <c r="RB148" s="31"/>
      <c r="RC148" s="31"/>
      <c r="RD148" s="31"/>
      <c r="RE148" s="31"/>
      <c r="RF148" s="31"/>
      <c r="RG148" s="31"/>
      <c r="RH148" s="31"/>
      <c r="RI148" s="31"/>
      <c r="RJ148" s="31"/>
      <c r="RK148" s="31"/>
      <c r="RL148" s="31"/>
      <c r="RM148" s="31"/>
      <c r="RN148" s="31"/>
      <c r="RO148" s="31"/>
      <c r="RP148" s="31"/>
      <c r="RQ148" s="31"/>
      <c r="RR148" s="31"/>
      <c r="RS148" s="31"/>
      <c r="RT148" s="31"/>
      <c r="RU148" s="31"/>
      <c r="RV148" s="31"/>
      <c r="RW148" s="31"/>
      <c r="RX148" s="31"/>
      <c r="RY148" s="31"/>
      <c r="RZ148" s="31"/>
      <c r="SA148" s="31"/>
      <c r="SB148" s="31"/>
      <c r="SC148" s="31"/>
      <c r="SD148" s="31"/>
      <c r="SE148" s="31"/>
      <c r="SF148" s="31"/>
      <c r="SG148" s="31"/>
      <c r="SH148" s="31"/>
      <c r="SI148" s="31"/>
      <c r="SJ148" s="31"/>
      <c r="SK148" s="31"/>
      <c r="SL148" s="31"/>
      <c r="SM148" s="31"/>
      <c r="SN148" s="31"/>
      <c r="SO148" s="31"/>
      <c r="SP148" s="31"/>
      <c r="SQ148" s="31"/>
      <c r="SR148" s="31"/>
      <c r="SS148" s="31"/>
      <c r="ST148" s="31"/>
      <c r="SU148" s="31"/>
      <c r="SV148" s="31"/>
      <c r="SW148" s="31"/>
      <c r="SX148" s="31"/>
      <c r="SY148" s="31"/>
      <c r="SZ148" s="31"/>
      <c r="TA148" s="31"/>
      <c r="TB148" s="31"/>
      <c r="TC148" s="31"/>
      <c r="TD148" s="31"/>
      <c r="TE148" s="31"/>
      <c r="TF148" s="31"/>
      <c r="TG148" s="31"/>
      <c r="TH148" s="31"/>
      <c r="TI148" s="31"/>
      <c r="TJ148" s="31"/>
      <c r="TK148" s="31"/>
      <c r="TL148" s="31"/>
      <c r="TM148" s="31"/>
      <c r="TN148" s="31"/>
      <c r="TO148" s="31"/>
      <c r="TP148" s="31"/>
      <c r="TQ148" s="31"/>
      <c r="TR148" s="31"/>
      <c r="TS148" s="31"/>
      <c r="TT148" s="31"/>
      <c r="TU148" s="31"/>
      <c r="TV148" s="31"/>
      <c r="TW148" s="31"/>
      <c r="TX148" s="31"/>
      <c r="TY148" s="31"/>
      <c r="TZ148" s="31"/>
      <c r="UA148" s="31"/>
      <c r="UB148" s="31"/>
      <c r="UC148" s="31"/>
      <c r="UD148" s="31"/>
      <c r="UE148" s="31"/>
      <c r="UF148" s="31"/>
      <c r="UG148" s="31"/>
      <c r="UH148" s="31"/>
      <c r="UI148" s="31"/>
      <c r="UJ148" s="31"/>
      <c r="UK148" s="31"/>
      <c r="UL148" s="31"/>
      <c r="UM148" s="31"/>
      <c r="UN148" s="31"/>
      <c r="UO148" s="31"/>
      <c r="UP148" s="31"/>
      <c r="UQ148" s="31"/>
      <c r="UR148" s="31"/>
      <c r="US148" s="31"/>
      <c r="UT148" s="31"/>
      <c r="UU148" s="31"/>
      <c r="UV148" s="31"/>
      <c r="UW148" s="31"/>
      <c r="UX148" s="31"/>
      <c r="UY148" s="31"/>
      <c r="UZ148" s="31"/>
      <c r="VA148" s="31"/>
      <c r="VB148" s="31"/>
      <c r="VC148" s="31"/>
      <c r="VD148" s="31"/>
      <c r="VE148" s="31"/>
      <c r="VF148" s="31"/>
      <c r="VG148" s="31"/>
      <c r="VH148" s="31"/>
      <c r="VI148" s="31"/>
      <c r="VJ148" s="31"/>
      <c r="VK148" s="31"/>
      <c r="VL148" s="31"/>
      <c r="VM148" s="31"/>
      <c r="VN148" s="31"/>
      <c r="VO148" s="31"/>
      <c r="VP148" s="31"/>
      <c r="VQ148" s="31"/>
      <c r="VR148" s="31"/>
      <c r="VS148" s="31"/>
      <c r="VT148" s="31"/>
      <c r="VU148" s="31"/>
      <c r="VV148" s="31"/>
      <c r="VW148" s="31"/>
      <c r="VX148" s="31"/>
      <c r="VY148" s="31"/>
      <c r="VZ148" s="31"/>
      <c r="WA148" s="31"/>
      <c r="WB148" s="31"/>
      <c r="WC148" s="31"/>
      <c r="WD148" s="31"/>
      <c r="WE148" s="31"/>
      <c r="WF148" s="31"/>
      <c r="WG148" s="31"/>
      <c r="WH148" s="31"/>
      <c r="WI148" s="31"/>
      <c r="WJ148" s="31"/>
      <c r="WK148" s="31"/>
      <c r="WL148" s="31"/>
      <c r="WM148" s="31"/>
      <c r="WN148" s="31"/>
      <c r="WO148" s="31"/>
      <c r="WP148" s="31"/>
      <c r="WQ148" s="31"/>
      <c r="WR148" s="31"/>
      <c r="WS148" s="31"/>
      <c r="WT148" s="31"/>
      <c r="WU148" s="31"/>
      <c r="WV148" s="31"/>
      <c r="WW148" s="31"/>
      <c r="WX148" s="31"/>
      <c r="WY148" s="31"/>
      <c r="WZ148" s="31"/>
      <c r="XA148" s="31"/>
      <c r="XB148" s="31"/>
      <c r="XC148" s="31"/>
      <c r="XD148" s="31"/>
      <c r="XE148" s="31"/>
      <c r="XF148" s="31"/>
      <c r="XG148" s="31"/>
      <c r="XH148" s="31"/>
      <c r="XI148" s="31"/>
      <c r="XJ148" s="31"/>
      <c r="XK148" s="31"/>
      <c r="XL148" s="31"/>
      <c r="XM148" s="31"/>
      <c r="XN148" s="31"/>
      <c r="XO148" s="31"/>
      <c r="XP148" s="31"/>
      <c r="XQ148" s="31"/>
      <c r="XR148" s="31"/>
      <c r="XS148" s="31"/>
      <c r="XT148" s="31"/>
      <c r="XU148" s="31"/>
      <c r="XV148" s="31"/>
      <c r="XW148" s="31"/>
      <c r="XX148" s="31"/>
      <c r="XY148" s="31"/>
      <c r="XZ148" s="31"/>
      <c r="YA148" s="31"/>
      <c r="YB148" s="31"/>
      <c r="YC148" s="31"/>
      <c r="YD148" s="31"/>
      <c r="YE148" s="31"/>
      <c r="YF148" s="31"/>
      <c r="YG148" s="31"/>
      <c r="YH148" s="31"/>
      <c r="YI148" s="31"/>
      <c r="YJ148" s="31"/>
      <c r="YK148" s="31"/>
      <c r="YL148" s="31"/>
    </row>
    <row r="149" spans="1:662" s="5" customFormat="1" x14ac:dyDescent="0.25">
      <c r="A149" s="16"/>
      <c r="B149" s="16"/>
      <c r="C149" s="18">
        <v>4440</v>
      </c>
      <c r="D149" s="18" t="s">
        <v>46</v>
      </c>
      <c r="E149" s="3">
        <v>94470</v>
      </c>
      <c r="F149" s="3">
        <v>94470</v>
      </c>
      <c r="G149" s="15">
        <f t="shared" si="2"/>
        <v>100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  <c r="IX149" s="31"/>
      <c r="IY149" s="31"/>
      <c r="IZ149" s="31"/>
      <c r="JA149" s="31"/>
      <c r="JB149" s="31"/>
      <c r="JC149" s="31"/>
      <c r="JD149" s="31"/>
      <c r="JE149" s="31"/>
      <c r="JF149" s="31"/>
      <c r="JG149" s="31"/>
      <c r="JH149" s="31"/>
      <c r="JI149" s="31"/>
      <c r="JJ149" s="31"/>
      <c r="JK149" s="31"/>
      <c r="JL149" s="31"/>
      <c r="JM149" s="31"/>
      <c r="JN149" s="31"/>
      <c r="JO149" s="31"/>
      <c r="JP149" s="31"/>
      <c r="JQ149" s="31"/>
      <c r="JR149" s="31"/>
      <c r="JS149" s="31"/>
      <c r="JT149" s="31"/>
      <c r="JU149" s="31"/>
      <c r="JV149" s="31"/>
      <c r="JW149" s="31"/>
      <c r="JX149" s="31"/>
      <c r="JY149" s="31"/>
      <c r="JZ149" s="31"/>
      <c r="KA149" s="31"/>
      <c r="KB149" s="31"/>
      <c r="KC149" s="31"/>
      <c r="KD149" s="31"/>
      <c r="KE149" s="31"/>
      <c r="KF149" s="31"/>
      <c r="KG149" s="31"/>
      <c r="KH149" s="31"/>
      <c r="KI149" s="31"/>
      <c r="KJ149" s="31"/>
      <c r="KK149" s="31"/>
      <c r="KL149" s="31"/>
      <c r="KM149" s="31"/>
      <c r="KN149" s="31"/>
      <c r="KO149" s="31"/>
      <c r="KP149" s="31"/>
      <c r="KQ149" s="31"/>
      <c r="KR149" s="31"/>
      <c r="KS149" s="31"/>
      <c r="KT149" s="31"/>
      <c r="KU149" s="31"/>
      <c r="KV149" s="31"/>
      <c r="KW149" s="31"/>
      <c r="KX149" s="31"/>
      <c r="KY149" s="31"/>
      <c r="KZ149" s="31"/>
      <c r="LA149" s="31"/>
      <c r="LB149" s="31"/>
      <c r="LC149" s="31"/>
      <c r="LD149" s="31"/>
      <c r="LE149" s="31"/>
      <c r="LF149" s="31"/>
      <c r="LG149" s="31"/>
      <c r="LH149" s="31"/>
      <c r="LI149" s="31"/>
      <c r="LJ149" s="31"/>
      <c r="LK149" s="31"/>
      <c r="LL149" s="31"/>
      <c r="LM149" s="31"/>
      <c r="LN149" s="31"/>
      <c r="LO149" s="31"/>
      <c r="LP149" s="31"/>
      <c r="LQ149" s="31"/>
      <c r="LR149" s="31"/>
      <c r="LS149" s="31"/>
      <c r="LT149" s="31"/>
      <c r="LU149" s="31"/>
      <c r="LV149" s="31"/>
      <c r="LW149" s="31"/>
      <c r="LX149" s="31"/>
      <c r="LY149" s="31"/>
      <c r="LZ149" s="31"/>
      <c r="MA149" s="31"/>
      <c r="MB149" s="31"/>
      <c r="MC149" s="31"/>
      <c r="MD149" s="31"/>
      <c r="ME149" s="31"/>
      <c r="MF149" s="31"/>
      <c r="MG149" s="31"/>
      <c r="MH149" s="31"/>
      <c r="MI149" s="31"/>
      <c r="MJ149" s="31"/>
      <c r="MK149" s="31"/>
      <c r="ML149" s="31"/>
      <c r="MM149" s="31"/>
      <c r="MN149" s="31"/>
      <c r="MO149" s="31"/>
      <c r="MP149" s="31"/>
      <c r="MQ149" s="31"/>
      <c r="MR149" s="31"/>
      <c r="MS149" s="31"/>
      <c r="MT149" s="31"/>
      <c r="MU149" s="31"/>
      <c r="MV149" s="31"/>
      <c r="MW149" s="31"/>
      <c r="MX149" s="31"/>
      <c r="MY149" s="31"/>
      <c r="MZ149" s="31"/>
      <c r="NA149" s="31"/>
      <c r="NB149" s="31"/>
      <c r="NC149" s="31"/>
      <c r="ND149" s="31"/>
      <c r="NE149" s="31"/>
      <c r="NF149" s="31"/>
      <c r="NG149" s="31"/>
      <c r="NH149" s="31"/>
      <c r="NI149" s="31"/>
      <c r="NJ149" s="31"/>
      <c r="NK149" s="31"/>
      <c r="NL149" s="31"/>
      <c r="NM149" s="31"/>
      <c r="NN149" s="31"/>
      <c r="NO149" s="31"/>
      <c r="NP149" s="31"/>
      <c r="NQ149" s="31"/>
      <c r="NR149" s="31"/>
      <c r="NS149" s="31"/>
      <c r="NT149" s="31"/>
      <c r="NU149" s="31"/>
      <c r="NV149" s="31"/>
      <c r="NW149" s="31"/>
      <c r="NX149" s="31"/>
      <c r="NY149" s="31"/>
      <c r="NZ149" s="31"/>
      <c r="OA149" s="31"/>
      <c r="OB149" s="31"/>
      <c r="OC149" s="31"/>
      <c r="OD149" s="31"/>
      <c r="OE149" s="31"/>
      <c r="OF149" s="31"/>
      <c r="OG149" s="31"/>
      <c r="OH149" s="31"/>
      <c r="OI149" s="31"/>
      <c r="OJ149" s="31"/>
      <c r="OK149" s="31"/>
      <c r="OL149" s="31"/>
      <c r="OM149" s="31"/>
      <c r="ON149" s="31"/>
      <c r="OO149" s="31"/>
      <c r="OP149" s="31"/>
      <c r="OQ149" s="31"/>
      <c r="OR149" s="31"/>
      <c r="OS149" s="31"/>
      <c r="OT149" s="31"/>
      <c r="OU149" s="31"/>
      <c r="OV149" s="31"/>
      <c r="OW149" s="31"/>
      <c r="OX149" s="31"/>
      <c r="OY149" s="31"/>
      <c r="OZ149" s="31"/>
      <c r="PA149" s="31"/>
      <c r="PB149" s="31"/>
      <c r="PC149" s="31"/>
      <c r="PD149" s="31"/>
      <c r="PE149" s="31"/>
      <c r="PF149" s="31"/>
      <c r="PG149" s="31"/>
      <c r="PH149" s="31"/>
      <c r="PI149" s="31"/>
      <c r="PJ149" s="31"/>
      <c r="PK149" s="31"/>
      <c r="PL149" s="31"/>
      <c r="PM149" s="31"/>
      <c r="PN149" s="31"/>
      <c r="PO149" s="31"/>
      <c r="PP149" s="31"/>
      <c r="PQ149" s="31"/>
      <c r="PR149" s="31"/>
      <c r="PS149" s="31"/>
      <c r="PT149" s="31"/>
      <c r="PU149" s="31"/>
      <c r="PV149" s="31"/>
      <c r="PW149" s="31"/>
      <c r="PX149" s="31"/>
      <c r="PY149" s="31"/>
      <c r="PZ149" s="31"/>
      <c r="QA149" s="31"/>
      <c r="QB149" s="31"/>
      <c r="QC149" s="31"/>
      <c r="QD149" s="31"/>
      <c r="QE149" s="31"/>
      <c r="QF149" s="31"/>
      <c r="QG149" s="31"/>
      <c r="QH149" s="31"/>
      <c r="QI149" s="31"/>
      <c r="QJ149" s="31"/>
      <c r="QK149" s="31"/>
      <c r="QL149" s="31"/>
      <c r="QM149" s="31"/>
      <c r="QN149" s="31"/>
      <c r="QO149" s="31"/>
      <c r="QP149" s="31"/>
      <c r="QQ149" s="31"/>
      <c r="QR149" s="31"/>
      <c r="QS149" s="31"/>
      <c r="QT149" s="31"/>
      <c r="QU149" s="31"/>
      <c r="QV149" s="31"/>
      <c r="QW149" s="31"/>
      <c r="QX149" s="31"/>
      <c r="QY149" s="31"/>
      <c r="QZ149" s="31"/>
      <c r="RA149" s="31"/>
      <c r="RB149" s="31"/>
      <c r="RC149" s="31"/>
      <c r="RD149" s="31"/>
      <c r="RE149" s="31"/>
      <c r="RF149" s="31"/>
      <c r="RG149" s="31"/>
      <c r="RH149" s="31"/>
      <c r="RI149" s="31"/>
      <c r="RJ149" s="31"/>
      <c r="RK149" s="31"/>
      <c r="RL149" s="31"/>
      <c r="RM149" s="31"/>
      <c r="RN149" s="31"/>
      <c r="RO149" s="31"/>
      <c r="RP149" s="31"/>
      <c r="RQ149" s="31"/>
      <c r="RR149" s="31"/>
      <c r="RS149" s="31"/>
      <c r="RT149" s="31"/>
      <c r="RU149" s="31"/>
      <c r="RV149" s="31"/>
      <c r="RW149" s="31"/>
      <c r="RX149" s="31"/>
      <c r="RY149" s="31"/>
      <c r="RZ149" s="31"/>
      <c r="SA149" s="31"/>
      <c r="SB149" s="31"/>
      <c r="SC149" s="31"/>
      <c r="SD149" s="31"/>
      <c r="SE149" s="31"/>
      <c r="SF149" s="31"/>
      <c r="SG149" s="31"/>
      <c r="SH149" s="31"/>
      <c r="SI149" s="31"/>
      <c r="SJ149" s="31"/>
      <c r="SK149" s="31"/>
      <c r="SL149" s="31"/>
      <c r="SM149" s="31"/>
      <c r="SN149" s="31"/>
      <c r="SO149" s="31"/>
      <c r="SP149" s="31"/>
      <c r="SQ149" s="31"/>
      <c r="SR149" s="31"/>
      <c r="SS149" s="31"/>
      <c r="ST149" s="31"/>
      <c r="SU149" s="31"/>
      <c r="SV149" s="31"/>
      <c r="SW149" s="31"/>
      <c r="SX149" s="31"/>
      <c r="SY149" s="31"/>
      <c r="SZ149" s="31"/>
      <c r="TA149" s="31"/>
      <c r="TB149" s="31"/>
      <c r="TC149" s="31"/>
      <c r="TD149" s="31"/>
      <c r="TE149" s="31"/>
      <c r="TF149" s="31"/>
      <c r="TG149" s="31"/>
      <c r="TH149" s="31"/>
      <c r="TI149" s="31"/>
      <c r="TJ149" s="31"/>
      <c r="TK149" s="31"/>
      <c r="TL149" s="31"/>
      <c r="TM149" s="31"/>
      <c r="TN149" s="31"/>
      <c r="TO149" s="31"/>
      <c r="TP149" s="31"/>
      <c r="TQ149" s="31"/>
      <c r="TR149" s="31"/>
      <c r="TS149" s="31"/>
      <c r="TT149" s="31"/>
      <c r="TU149" s="31"/>
      <c r="TV149" s="31"/>
      <c r="TW149" s="31"/>
      <c r="TX149" s="31"/>
      <c r="TY149" s="31"/>
      <c r="TZ149" s="31"/>
      <c r="UA149" s="31"/>
      <c r="UB149" s="31"/>
      <c r="UC149" s="31"/>
      <c r="UD149" s="31"/>
      <c r="UE149" s="31"/>
      <c r="UF149" s="31"/>
      <c r="UG149" s="31"/>
      <c r="UH149" s="31"/>
      <c r="UI149" s="31"/>
      <c r="UJ149" s="31"/>
      <c r="UK149" s="31"/>
      <c r="UL149" s="31"/>
      <c r="UM149" s="31"/>
      <c r="UN149" s="31"/>
      <c r="UO149" s="31"/>
      <c r="UP149" s="31"/>
      <c r="UQ149" s="31"/>
      <c r="UR149" s="31"/>
      <c r="US149" s="31"/>
      <c r="UT149" s="31"/>
      <c r="UU149" s="31"/>
      <c r="UV149" s="31"/>
      <c r="UW149" s="31"/>
      <c r="UX149" s="31"/>
      <c r="UY149" s="31"/>
      <c r="UZ149" s="31"/>
      <c r="VA149" s="31"/>
      <c r="VB149" s="31"/>
      <c r="VC149" s="31"/>
      <c r="VD149" s="31"/>
      <c r="VE149" s="31"/>
      <c r="VF149" s="31"/>
      <c r="VG149" s="31"/>
      <c r="VH149" s="31"/>
      <c r="VI149" s="31"/>
      <c r="VJ149" s="31"/>
      <c r="VK149" s="31"/>
      <c r="VL149" s="31"/>
      <c r="VM149" s="31"/>
      <c r="VN149" s="31"/>
      <c r="VO149" s="31"/>
      <c r="VP149" s="31"/>
      <c r="VQ149" s="31"/>
      <c r="VR149" s="31"/>
      <c r="VS149" s="31"/>
      <c r="VT149" s="31"/>
      <c r="VU149" s="31"/>
      <c r="VV149" s="31"/>
      <c r="VW149" s="31"/>
      <c r="VX149" s="31"/>
      <c r="VY149" s="31"/>
      <c r="VZ149" s="31"/>
      <c r="WA149" s="31"/>
      <c r="WB149" s="31"/>
      <c r="WC149" s="31"/>
      <c r="WD149" s="31"/>
      <c r="WE149" s="31"/>
      <c r="WF149" s="31"/>
      <c r="WG149" s="31"/>
      <c r="WH149" s="31"/>
      <c r="WI149" s="31"/>
      <c r="WJ149" s="31"/>
      <c r="WK149" s="31"/>
      <c r="WL149" s="31"/>
      <c r="WM149" s="31"/>
      <c r="WN149" s="31"/>
      <c r="WO149" s="31"/>
      <c r="WP149" s="31"/>
      <c r="WQ149" s="31"/>
      <c r="WR149" s="31"/>
      <c r="WS149" s="31"/>
      <c r="WT149" s="31"/>
      <c r="WU149" s="31"/>
      <c r="WV149" s="31"/>
      <c r="WW149" s="31"/>
      <c r="WX149" s="31"/>
      <c r="WY149" s="31"/>
      <c r="WZ149" s="31"/>
      <c r="XA149" s="31"/>
      <c r="XB149" s="31"/>
      <c r="XC149" s="31"/>
      <c r="XD149" s="31"/>
      <c r="XE149" s="31"/>
      <c r="XF149" s="31"/>
      <c r="XG149" s="31"/>
      <c r="XH149" s="31"/>
      <c r="XI149" s="31"/>
      <c r="XJ149" s="31"/>
      <c r="XK149" s="31"/>
      <c r="XL149" s="31"/>
      <c r="XM149" s="31"/>
      <c r="XN149" s="31"/>
      <c r="XO149" s="31"/>
      <c r="XP149" s="31"/>
      <c r="XQ149" s="31"/>
      <c r="XR149" s="31"/>
      <c r="XS149" s="31"/>
      <c r="XT149" s="31"/>
      <c r="XU149" s="31"/>
      <c r="XV149" s="31"/>
      <c r="XW149" s="31"/>
      <c r="XX149" s="31"/>
      <c r="XY149" s="31"/>
      <c r="XZ149" s="31"/>
      <c r="YA149" s="31"/>
      <c r="YB149" s="31"/>
      <c r="YC149" s="31"/>
      <c r="YD149" s="31"/>
      <c r="YE149" s="31"/>
      <c r="YF149" s="31"/>
      <c r="YG149" s="31"/>
      <c r="YH149" s="31"/>
      <c r="YI149" s="31"/>
      <c r="YJ149" s="31"/>
      <c r="YK149" s="31"/>
      <c r="YL149" s="31"/>
    </row>
    <row r="150" spans="1:662" s="5" customFormat="1" x14ac:dyDescent="0.25">
      <c r="A150" s="16"/>
      <c r="B150" s="16"/>
      <c r="C150" s="18">
        <v>4520</v>
      </c>
      <c r="D150" s="18" t="s">
        <v>31</v>
      </c>
      <c r="E150" s="3">
        <v>2886</v>
      </c>
      <c r="F150" s="3">
        <v>2886</v>
      </c>
      <c r="G150" s="15">
        <f t="shared" si="2"/>
        <v>100</v>
      </c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  <c r="IX150" s="31"/>
      <c r="IY150" s="31"/>
      <c r="IZ150" s="31"/>
      <c r="JA150" s="31"/>
      <c r="JB150" s="31"/>
      <c r="JC150" s="31"/>
      <c r="JD150" s="31"/>
      <c r="JE150" s="31"/>
      <c r="JF150" s="31"/>
      <c r="JG150" s="31"/>
      <c r="JH150" s="31"/>
      <c r="JI150" s="31"/>
      <c r="JJ150" s="31"/>
      <c r="JK150" s="31"/>
      <c r="JL150" s="31"/>
      <c r="JM150" s="31"/>
      <c r="JN150" s="31"/>
      <c r="JO150" s="31"/>
      <c r="JP150" s="31"/>
      <c r="JQ150" s="31"/>
      <c r="JR150" s="31"/>
      <c r="JS150" s="31"/>
      <c r="JT150" s="31"/>
      <c r="JU150" s="31"/>
      <c r="JV150" s="31"/>
      <c r="JW150" s="31"/>
      <c r="JX150" s="31"/>
      <c r="JY150" s="31"/>
      <c r="JZ150" s="31"/>
      <c r="KA150" s="31"/>
      <c r="KB150" s="31"/>
      <c r="KC150" s="31"/>
      <c r="KD150" s="31"/>
      <c r="KE150" s="31"/>
      <c r="KF150" s="31"/>
      <c r="KG150" s="31"/>
      <c r="KH150" s="31"/>
      <c r="KI150" s="31"/>
      <c r="KJ150" s="31"/>
      <c r="KK150" s="31"/>
      <c r="KL150" s="31"/>
      <c r="KM150" s="31"/>
      <c r="KN150" s="31"/>
      <c r="KO150" s="31"/>
      <c r="KP150" s="31"/>
      <c r="KQ150" s="31"/>
      <c r="KR150" s="31"/>
      <c r="KS150" s="31"/>
      <c r="KT150" s="31"/>
      <c r="KU150" s="31"/>
      <c r="KV150" s="31"/>
      <c r="KW150" s="31"/>
      <c r="KX150" s="31"/>
      <c r="KY150" s="31"/>
      <c r="KZ150" s="31"/>
      <c r="LA150" s="31"/>
      <c r="LB150" s="31"/>
      <c r="LC150" s="31"/>
      <c r="LD150" s="31"/>
      <c r="LE150" s="31"/>
      <c r="LF150" s="31"/>
      <c r="LG150" s="31"/>
      <c r="LH150" s="31"/>
      <c r="LI150" s="31"/>
      <c r="LJ150" s="31"/>
      <c r="LK150" s="31"/>
      <c r="LL150" s="31"/>
      <c r="LM150" s="31"/>
      <c r="LN150" s="31"/>
      <c r="LO150" s="31"/>
      <c r="LP150" s="31"/>
      <c r="LQ150" s="31"/>
      <c r="LR150" s="31"/>
      <c r="LS150" s="31"/>
      <c r="LT150" s="31"/>
      <c r="LU150" s="31"/>
      <c r="LV150" s="31"/>
      <c r="LW150" s="31"/>
      <c r="LX150" s="31"/>
      <c r="LY150" s="31"/>
      <c r="LZ150" s="31"/>
      <c r="MA150" s="31"/>
      <c r="MB150" s="31"/>
      <c r="MC150" s="31"/>
      <c r="MD150" s="31"/>
      <c r="ME150" s="31"/>
      <c r="MF150" s="31"/>
      <c r="MG150" s="31"/>
      <c r="MH150" s="31"/>
      <c r="MI150" s="31"/>
      <c r="MJ150" s="31"/>
      <c r="MK150" s="31"/>
      <c r="ML150" s="31"/>
      <c r="MM150" s="31"/>
      <c r="MN150" s="31"/>
      <c r="MO150" s="31"/>
      <c r="MP150" s="31"/>
      <c r="MQ150" s="31"/>
      <c r="MR150" s="31"/>
      <c r="MS150" s="31"/>
      <c r="MT150" s="31"/>
      <c r="MU150" s="31"/>
      <c r="MV150" s="31"/>
      <c r="MW150" s="31"/>
      <c r="MX150" s="31"/>
      <c r="MY150" s="31"/>
      <c r="MZ150" s="31"/>
      <c r="NA150" s="31"/>
      <c r="NB150" s="31"/>
      <c r="NC150" s="31"/>
      <c r="ND150" s="31"/>
      <c r="NE150" s="31"/>
      <c r="NF150" s="31"/>
      <c r="NG150" s="31"/>
      <c r="NH150" s="31"/>
      <c r="NI150" s="31"/>
      <c r="NJ150" s="31"/>
      <c r="NK150" s="31"/>
      <c r="NL150" s="31"/>
      <c r="NM150" s="31"/>
      <c r="NN150" s="31"/>
      <c r="NO150" s="31"/>
      <c r="NP150" s="31"/>
      <c r="NQ150" s="31"/>
      <c r="NR150" s="31"/>
      <c r="NS150" s="31"/>
      <c r="NT150" s="31"/>
      <c r="NU150" s="31"/>
      <c r="NV150" s="31"/>
      <c r="NW150" s="31"/>
      <c r="NX150" s="31"/>
      <c r="NY150" s="31"/>
      <c r="NZ150" s="31"/>
      <c r="OA150" s="31"/>
      <c r="OB150" s="31"/>
      <c r="OC150" s="31"/>
      <c r="OD150" s="31"/>
      <c r="OE150" s="31"/>
      <c r="OF150" s="31"/>
      <c r="OG150" s="31"/>
      <c r="OH150" s="31"/>
      <c r="OI150" s="31"/>
      <c r="OJ150" s="31"/>
      <c r="OK150" s="31"/>
      <c r="OL150" s="31"/>
      <c r="OM150" s="31"/>
      <c r="ON150" s="31"/>
      <c r="OO150" s="31"/>
      <c r="OP150" s="31"/>
      <c r="OQ150" s="31"/>
      <c r="OR150" s="31"/>
      <c r="OS150" s="31"/>
      <c r="OT150" s="31"/>
      <c r="OU150" s="31"/>
      <c r="OV150" s="31"/>
      <c r="OW150" s="31"/>
      <c r="OX150" s="31"/>
      <c r="OY150" s="31"/>
      <c r="OZ150" s="31"/>
      <c r="PA150" s="31"/>
      <c r="PB150" s="31"/>
      <c r="PC150" s="31"/>
      <c r="PD150" s="31"/>
      <c r="PE150" s="31"/>
      <c r="PF150" s="31"/>
      <c r="PG150" s="31"/>
      <c r="PH150" s="31"/>
      <c r="PI150" s="31"/>
      <c r="PJ150" s="31"/>
      <c r="PK150" s="31"/>
      <c r="PL150" s="31"/>
      <c r="PM150" s="31"/>
      <c r="PN150" s="31"/>
      <c r="PO150" s="31"/>
      <c r="PP150" s="31"/>
      <c r="PQ150" s="31"/>
      <c r="PR150" s="31"/>
      <c r="PS150" s="31"/>
      <c r="PT150" s="31"/>
      <c r="PU150" s="31"/>
      <c r="PV150" s="31"/>
      <c r="PW150" s="31"/>
      <c r="PX150" s="31"/>
      <c r="PY150" s="31"/>
      <c r="PZ150" s="31"/>
      <c r="QA150" s="31"/>
      <c r="QB150" s="31"/>
      <c r="QC150" s="31"/>
      <c r="QD150" s="31"/>
      <c r="QE150" s="31"/>
      <c r="QF150" s="31"/>
      <c r="QG150" s="31"/>
      <c r="QH150" s="31"/>
      <c r="QI150" s="31"/>
      <c r="QJ150" s="31"/>
      <c r="QK150" s="31"/>
      <c r="QL150" s="31"/>
      <c r="QM150" s="31"/>
      <c r="QN150" s="31"/>
      <c r="QO150" s="31"/>
      <c r="QP150" s="31"/>
      <c r="QQ150" s="31"/>
      <c r="QR150" s="31"/>
      <c r="QS150" s="31"/>
      <c r="QT150" s="31"/>
      <c r="QU150" s="31"/>
      <c r="QV150" s="31"/>
      <c r="QW150" s="31"/>
      <c r="QX150" s="31"/>
      <c r="QY150" s="31"/>
      <c r="QZ150" s="31"/>
      <c r="RA150" s="31"/>
      <c r="RB150" s="31"/>
      <c r="RC150" s="31"/>
      <c r="RD150" s="31"/>
      <c r="RE150" s="31"/>
      <c r="RF150" s="31"/>
      <c r="RG150" s="31"/>
      <c r="RH150" s="31"/>
      <c r="RI150" s="31"/>
      <c r="RJ150" s="31"/>
      <c r="RK150" s="31"/>
      <c r="RL150" s="31"/>
      <c r="RM150" s="31"/>
      <c r="RN150" s="31"/>
      <c r="RO150" s="31"/>
      <c r="RP150" s="31"/>
      <c r="RQ150" s="31"/>
      <c r="RR150" s="31"/>
      <c r="RS150" s="31"/>
      <c r="RT150" s="31"/>
      <c r="RU150" s="31"/>
      <c r="RV150" s="31"/>
      <c r="RW150" s="31"/>
      <c r="RX150" s="31"/>
      <c r="RY150" s="31"/>
      <c r="RZ150" s="31"/>
      <c r="SA150" s="31"/>
      <c r="SB150" s="31"/>
      <c r="SC150" s="31"/>
      <c r="SD150" s="31"/>
      <c r="SE150" s="31"/>
      <c r="SF150" s="31"/>
      <c r="SG150" s="31"/>
      <c r="SH150" s="31"/>
      <c r="SI150" s="31"/>
      <c r="SJ150" s="31"/>
      <c r="SK150" s="31"/>
      <c r="SL150" s="31"/>
      <c r="SM150" s="31"/>
      <c r="SN150" s="31"/>
      <c r="SO150" s="31"/>
      <c r="SP150" s="31"/>
      <c r="SQ150" s="31"/>
      <c r="SR150" s="31"/>
      <c r="SS150" s="31"/>
      <c r="ST150" s="31"/>
      <c r="SU150" s="31"/>
      <c r="SV150" s="31"/>
      <c r="SW150" s="31"/>
      <c r="SX150" s="31"/>
      <c r="SY150" s="31"/>
      <c r="SZ150" s="31"/>
      <c r="TA150" s="31"/>
      <c r="TB150" s="31"/>
      <c r="TC150" s="31"/>
      <c r="TD150" s="31"/>
      <c r="TE150" s="31"/>
      <c r="TF150" s="31"/>
      <c r="TG150" s="31"/>
      <c r="TH150" s="31"/>
      <c r="TI150" s="31"/>
      <c r="TJ150" s="31"/>
      <c r="TK150" s="31"/>
      <c r="TL150" s="31"/>
      <c r="TM150" s="31"/>
      <c r="TN150" s="31"/>
      <c r="TO150" s="31"/>
      <c r="TP150" s="31"/>
      <c r="TQ150" s="31"/>
      <c r="TR150" s="31"/>
      <c r="TS150" s="31"/>
      <c r="TT150" s="31"/>
      <c r="TU150" s="31"/>
      <c r="TV150" s="31"/>
      <c r="TW150" s="31"/>
      <c r="TX150" s="31"/>
      <c r="TY150" s="31"/>
      <c r="TZ150" s="31"/>
      <c r="UA150" s="31"/>
      <c r="UB150" s="31"/>
      <c r="UC150" s="31"/>
      <c r="UD150" s="31"/>
      <c r="UE150" s="31"/>
      <c r="UF150" s="31"/>
      <c r="UG150" s="31"/>
      <c r="UH150" s="31"/>
      <c r="UI150" s="31"/>
      <c r="UJ150" s="31"/>
      <c r="UK150" s="31"/>
      <c r="UL150" s="31"/>
      <c r="UM150" s="31"/>
      <c r="UN150" s="31"/>
      <c r="UO150" s="31"/>
      <c r="UP150" s="31"/>
      <c r="UQ150" s="31"/>
      <c r="UR150" s="31"/>
      <c r="US150" s="31"/>
      <c r="UT150" s="31"/>
      <c r="UU150" s="31"/>
      <c r="UV150" s="31"/>
      <c r="UW150" s="31"/>
      <c r="UX150" s="31"/>
      <c r="UY150" s="31"/>
      <c r="UZ150" s="31"/>
      <c r="VA150" s="31"/>
      <c r="VB150" s="31"/>
      <c r="VC150" s="31"/>
      <c r="VD150" s="31"/>
      <c r="VE150" s="31"/>
      <c r="VF150" s="31"/>
      <c r="VG150" s="31"/>
      <c r="VH150" s="31"/>
      <c r="VI150" s="31"/>
      <c r="VJ150" s="31"/>
      <c r="VK150" s="31"/>
      <c r="VL150" s="31"/>
      <c r="VM150" s="31"/>
      <c r="VN150" s="31"/>
      <c r="VO150" s="31"/>
      <c r="VP150" s="31"/>
      <c r="VQ150" s="31"/>
      <c r="VR150" s="31"/>
      <c r="VS150" s="31"/>
      <c r="VT150" s="31"/>
      <c r="VU150" s="31"/>
      <c r="VV150" s="31"/>
      <c r="VW150" s="31"/>
      <c r="VX150" s="31"/>
      <c r="VY150" s="31"/>
      <c r="VZ150" s="31"/>
      <c r="WA150" s="31"/>
      <c r="WB150" s="31"/>
      <c r="WC150" s="31"/>
      <c r="WD150" s="31"/>
      <c r="WE150" s="31"/>
      <c r="WF150" s="31"/>
      <c r="WG150" s="31"/>
      <c r="WH150" s="31"/>
      <c r="WI150" s="31"/>
      <c r="WJ150" s="31"/>
      <c r="WK150" s="31"/>
      <c r="WL150" s="31"/>
      <c r="WM150" s="31"/>
      <c r="WN150" s="31"/>
      <c r="WO150" s="31"/>
      <c r="WP150" s="31"/>
      <c r="WQ150" s="31"/>
      <c r="WR150" s="31"/>
      <c r="WS150" s="31"/>
      <c r="WT150" s="31"/>
      <c r="WU150" s="31"/>
      <c r="WV150" s="31"/>
      <c r="WW150" s="31"/>
      <c r="WX150" s="31"/>
      <c r="WY150" s="31"/>
      <c r="WZ150" s="31"/>
      <c r="XA150" s="31"/>
      <c r="XB150" s="31"/>
      <c r="XC150" s="31"/>
      <c r="XD150" s="31"/>
      <c r="XE150" s="31"/>
      <c r="XF150" s="31"/>
      <c r="XG150" s="31"/>
      <c r="XH150" s="31"/>
      <c r="XI150" s="31"/>
      <c r="XJ150" s="31"/>
      <c r="XK150" s="31"/>
      <c r="XL150" s="31"/>
      <c r="XM150" s="31"/>
      <c r="XN150" s="31"/>
      <c r="XO150" s="31"/>
      <c r="XP150" s="31"/>
      <c r="XQ150" s="31"/>
      <c r="XR150" s="31"/>
      <c r="XS150" s="31"/>
      <c r="XT150" s="31"/>
      <c r="XU150" s="31"/>
      <c r="XV150" s="31"/>
      <c r="XW150" s="31"/>
      <c r="XX150" s="31"/>
      <c r="XY150" s="31"/>
      <c r="XZ150" s="31"/>
      <c r="YA150" s="31"/>
      <c r="YB150" s="31"/>
      <c r="YC150" s="31"/>
      <c r="YD150" s="31"/>
      <c r="YE150" s="31"/>
      <c r="YF150" s="31"/>
      <c r="YG150" s="31"/>
      <c r="YH150" s="31"/>
      <c r="YI150" s="31"/>
      <c r="YJ150" s="31"/>
      <c r="YK150" s="31"/>
      <c r="YL150" s="31"/>
    </row>
    <row r="151" spans="1:662" s="5" customFormat="1" x14ac:dyDescent="0.25">
      <c r="A151" s="16"/>
      <c r="B151" s="16"/>
      <c r="C151" s="18">
        <v>4700</v>
      </c>
      <c r="D151" s="18" t="s">
        <v>36</v>
      </c>
      <c r="E151" s="3">
        <v>2005</v>
      </c>
      <c r="F151" s="3">
        <v>1355</v>
      </c>
      <c r="G151" s="15">
        <f t="shared" si="2"/>
        <v>67.581047381546128</v>
      </c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  <c r="DO151" s="31"/>
      <c r="DP151" s="31"/>
      <c r="DQ151" s="31"/>
      <c r="DR151" s="31"/>
      <c r="DS151" s="31"/>
      <c r="DT151" s="31"/>
      <c r="DU151" s="31"/>
      <c r="DV151" s="31"/>
      <c r="DW151" s="31"/>
      <c r="DX151" s="31"/>
      <c r="DY151" s="31"/>
      <c r="DZ151" s="31"/>
      <c r="EA151" s="31"/>
      <c r="EB151" s="31"/>
      <c r="EC151" s="31"/>
      <c r="ED151" s="31"/>
      <c r="EE151" s="31"/>
      <c r="EF151" s="31"/>
      <c r="EG151" s="31"/>
      <c r="EH151" s="31"/>
      <c r="EI151" s="31"/>
      <c r="EJ151" s="31"/>
      <c r="EK151" s="31"/>
      <c r="EL151" s="31"/>
      <c r="EM151" s="31"/>
      <c r="EN151" s="31"/>
      <c r="EO151" s="31"/>
      <c r="EP151" s="31"/>
      <c r="EQ151" s="31"/>
      <c r="ER151" s="31"/>
      <c r="ES151" s="31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31"/>
      <c r="IX151" s="31"/>
      <c r="IY151" s="31"/>
      <c r="IZ151" s="31"/>
      <c r="JA151" s="31"/>
      <c r="JB151" s="31"/>
      <c r="JC151" s="31"/>
      <c r="JD151" s="31"/>
      <c r="JE151" s="31"/>
      <c r="JF151" s="31"/>
      <c r="JG151" s="31"/>
      <c r="JH151" s="31"/>
      <c r="JI151" s="31"/>
      <c r="JJ151" s="31"/>
      <c r="JK151" s="31"/>
      <c r="JL151" s="31"/>
      <c r="JM151" s="31"/>
      <c r="JN151" s="31"/>
      <c r="JO151" s="31"/>
      <c r="JP151" s="31"/>
      <c r="JQ151" s="31"/>
      <c r="JR151" s="31"/>
      <c r="JS151" s="31"/>
      <c r="JT151" s="31"/>
      <c r="JU151" s="31"/>
      <c r="JV151" s="31"/>
      <c r="JW151" s="31"/>
      <c r="JX151" s="31"/>
      <c r="JY151" s="31"/>
      <c r="JZ151" s="31"/>
      <c r="KA151" s="31"/>
      <c r="KB151" s="31"/>
      <c r="KC151" s="31"/>
      <c r="KD151" s="31"/>
      <c r="KE151" s="31"/>
      <c r="KF151" s="31"/>
      <c r="KG151" s="31"/>
      <c r="KH151" s="31"/>
      <c r="KI151" s="31"/>
      <c r="KJ151" s="31"/>
      <c r="KK151" s="31"/>
      <c r="KL151" s="31"/>
      <c r="KM151" s="31"/>
      <c r="KN151" s="31"/>
      <c r="KO151" s="31"/>
      <c r="KP151" s="31"/>
      <c r="KQ151" s="31"/>
      <c r="KR151" s="31"/>
      <c r="KS151" s="31"/>
      <c r="KT151" s="31"/>
      <c r="KU151" s="31"/>
      <c r="KV151" s="31"/>
      <c r="KW151" s="31"/>
      <c r="KX151" s="31"/>
      <c r="KY151" s="31"/>
      <c r="KZ151" s="31"/>
      <c r="LA151" s="31"/>
      <c r="LB151" s="31"/>
      <c r="LC151" s="31"/>
      <c r="LD151" s="31"/>
      <c r="LE151" s="31"/>
      <c r="LF151" s="31"/>
      <c r="LG151" s="31"/>
      <c r="LH151" s="31"/>
      <c r="LI151" s="31"/>
      <c r="LJ151" s="31"/>
      <c r="LK151" s="31"/>
      <c r="LL151" s="31"/>
      <c r="LM151" s="31"/>
      <c r="LN151" s="31"/>
      <c r="LO151" s="31"/>
      <c r="LP151" s="31"/>
      <c r="LQ151" s="31"/>
      <c r="LR151" s="31"/>
      <c r="LS151" s="31"/>
      <c r="LT151" s="31"/>
      <c r="LU151" s="31"/>
      <c r="LV151" s="31"/>
      <c r="LW151" s="31"/>
      <c r="LX151" s="31"/>
      <c r="LY151" s="31"/>
      <c r="LZ151" s="31"/>
      <c r="MA151" s="31"/>
      <c r="MB151" s="31"/>
      <c r="MC151" s="31"/>
      <c r="MD151" s="31"/>
      <c r="ME151" s="31"/>
      <c r="MF151" s="31"/>
      <c r="MG151" s="31"/>
      <c r="MH151" s="31"/>
      <c r="MI151" s="31"/>
      <c r="MJ151" s="31"/>
      <c r="MK151" s="31"/>
      <c r="ML151" s="31"/>
      <c r="MM151" s="31"/>
      <c r="MN151" s="31"/>
      <c r="MO151" s="31"/>
      <c r="MP151" s="31"/>
      <c r="MQ151" s="31"/>
      <c r="MR151" s="31"/>
      <c r="MS151" s="31"/>
      <c r="MT151" s="31"/>
      <c r="MU151" s="31"/>
      <c r="MV151" s="31"/>
      <c r="MW151" s="31"/>
      <c r="MX151" s="31"/>
      <c r="MY151" s="31"/>
      <c r="MZ151" s="31"/>
      <c r="NA151" s="31"/>
      <c r="NB151" s="31"/>
      <c r="NC151" s="31"/>
      <c r="ND151" s="31"/>
      <c r="NE151" s="31"/>
      <c r="NF151" s="31"/>
      <c r="NG151" s="31"/>
      <c r="NH151" s="31"/>
      <c r="NI151" s="31"/>
      <c r="NJ151" s="31"/>
      <c r="NK151" s="31"/>
      <c r="NL151" s="31"/>
      <c r="NM151" s="31"/>
      <c r="NN151" s="31"/>
      <c r="NO151" s="31"/>
      <c r="NP151" s="31"/>
      <c r="NQ151" s="31"/>
      <c r="NR151" s="31"/>
      <c r="NS151" s="31"/>
      <c r="NT151" s="31"/>
      <c r="NU151" s="31"/>
      <c r="NV151" s="31"/>
      <c r="NW151" s="31"/>
      <c r="NX151" s="31"/>
      <c r="NY151" s="31"/>
      <c r="NZ151" s="31"/>
      <c r="OA151" s="31"/>
      <c r="OB151" s="31"/>
      <c r="OC151" s="31"/>
      <c r="OD151" s="31"/>
      <c r="OE151" s="31"/>
      <c r="OF151" s="31"/>
      <c r="OG151" s="31"/>
      <c r="OH151" s="31"/>
      <c r="OI151" s="31"/>
      <c r="OJ151" s="31"/>
      <c r="OK151" s="31"/>
      <c r="OL151" s="31"/>
      <c r="OM151" s="31"/>
      <c r="ON151" s="31"/>
      <c r="OO151" s="31"/>
      <c r="OP151" s="31"/>
      <c r="OQ151" s="31"/>
      <c r="OR151" s="31"/>
      <c r="OS151" s="31"/>
      <c r="OT151" s="31"/>
      <c r="OU151" s="31"/>
      <c r="OV151" s="31"/>
      <c r="OW151" s="31"/>
      <c r="OX151" s="31"/>
      <c r="OY151" s="31"/>
      <c r="OZ151" s="31"/>
      <c r="PA151" s="31"/>
      <c r="PB151" s="31"/>
      <c r="PC151" s="31"/>
      <c r="PD151" s="31"/>
      <c r="PE151" s="31"/>
      <c r="PF151" s="31"/>
      <c r="PG151" s="31"/>
      <c r="PH151" s="31"/>
      <c r="PI151" s="31"/>
      <c r="PJ151" s="31"/>
      <c r="PK151" s="31"/>
      <c r="PL151" s="31"/>
      <c r="PM151" s="31"/>
      <c r="PN151" s="31"/>
      <c r="PO151" s="31"/>
      <c r="PP151" s="31"/>
      <c r="PQ151" s="31"/>
      <c r="PR151" s="31"/>
      <c r="PS151" s="31"/>
      <c r="PT151" s="31"/>
      <c r="PU151" s="31"/>
      <c r="PV151" s="31"/>
      <c r="PW151" s="31"/>
      <c r="PX151" s="31"/>
      <c r="PY151" s="31"/>
      <c r="PZ151" s="31"/>
      <c r="QA151" s="31"/>
      <c r="QB151" s="31"/>
      <c r="QC151" s="31"/>
      <c r="QD151" s="31"/>
      <c r="QE151" s="31"/>
      <c r="QF151" s="31"/>
      <c r="QG151" s="31"/>
      <c r="QH151" s="31"/>
      <c r="QI151" s="31"/>
      <c r="QJ151" s="31"/>
      <c r="QK151" s="31"/>
      <c r="QL151" s="31"/>
      <c r="QM151" s="31"/>
      <c r="QN151" s="31"/>
      <c r="QO151" s="31"/>
      <c r="QP151" s="31"/>
      <c r="QQ151" s="31"/>
      <c r="QR151" s="31"/>
      <c r="QS151" s="31"/>
      <c r="QT151" s="31"/>
      <c r="QU151" s="31"/>
      <c r="QV151" s="31"/>
      <c r="QW151" s="31"/>
      <c r="QX151" s="31"/>
      <c r="QY151" s="31"/>
      <c r="QZ151" s="31"/>
      <c r="RA151" s="31"/>
      <c r="RB151" s="31"/>
      <c r="RC151" s="31"/>
      <c r="RD151" s="31"/>
      <c r="RE151" s="31"/>
      <c r="RF151" s="31"/>
      <c r="RG151" s="31"/>
      <c r="RH151" s="31"/>
      <c r="RI151" s="31"/>
      <c r="RJ151" s="31"/>
      <c r="RK151" s="31"/>
      <c r="RL151" s="31"/>
      <c r="RM151" s="31"/>
      <c r="RN151" s="31"/>
      <c r="RO151" s="31"/>
      <c r="RP151" s="31"/>
      <c r="RQ151" s="31"/>
      <c r="RR151" s="31"/>
      <c r="RS151" s="31"/>
      <c r="RT151" s="31"/>
      <c r="RU151" s="31"/>
      <c r="RV151" s="31"/>
      <c r="RW151" s="31"/>
      <c r="RX151" s="31"/>
      <c r="RY151" s="31"/>
      <c r="RZ151" s="31"/>
      <c r="SA151" s="31"/>
      <c r="SB151" s="31"/>
      <c r="SC151" s="31"/>
      <c r="SD151" s="31"/>
      <c r="SE151" s="31"/>
      <c r="SF151" s="31"/>
      <c r="SG151" s="31"/>
      <c r="SH151" s="31"/>
      <c r="SI151" s="31"/>
      <c r="SJ151" s="31"/>
      <c r="SK151" s="31"/>
      <c r="SL151" s="31"/>
      <c r="SM151" s="31"/>
      <c r="SN151" s="31"/>
      <c r="SO151" s="31"/>
      <c r="SP151" s="31"/>
      <c r="SQ151" s="31"/>
      <c r="SR151" s="31"/>
      <c r="SS151" s="31"/>
      <c r="ST151" s="31"/>
      <c r="SU151" s="31"/>
      <c r="SV151" s="31"/>
      <c r="SW151" s="31"/>
      <c r="SX151" s="31"/>
      <c r="SY151" s="31"/>
      <c r="SZ151" s="31"/>
      <c r="TA151" s="31"/>
      <c r="TB151" s="31"/>
      <c r="TC151" s="31"/>
      <c r="TD151" s="31"/>
      <c r="TE151" s="31"/>
      <c r="TF151" s="31"/>
      <c r="TG151" s="31"/>
      <c r="TH151" s="31"/>
      <c r="TI151" s="31"/>
      <c r="TJ151" s="31"/>
      <c r="TK151" s="31"/>
      <c r="TL151" s="31"/>
      <c r="TM151" s="31"/>
      <c r="TN151" s="31"/>
      <c r="TO151" s="31"/>
      <c r="TP151" s="31"/>
      <c r="TQ151" s="31"/>
      <c r="TR151" s="31"/>
      <c r="TS151" s="31"/>
      <c r="TT151" s="31"/>
      <c r="TU151" s="31"/>
      <c r="TV151" s="31"/>
      <c r="TW151" s="31"/>
      <c r="TX151" s="31"/>
      <c r="TY151" s="31"/>
      <c r="TZ151" s="31"/>
      <c r="UA151" s="31"/>
      <c r="UB151" s="31"/>
      <c r="UC151" s="31"/>
      <c r="UD151" s="31"/>
      <c r="UE151" s="31"/>
      <c r="UF151" s="31"/>
      <c r="UG151" s="31"/>
      <c r="UH151" s="31"/>
      <c r="UI151" s="31"/>
      <c r="UJ151" s="31"/>
      <c r="UK151" s="31"/>
      <c r="UL151" s="31"/>
      <c r="UM151" s="31"/>
      <c r="UN151" s="31"/>
      <c r="UO151" s="31"/>
      <c r="UP151" s="31"/>
      <c r="UQ151" s="31"/>
      <c r="UR151" s="31"/>
      <c r="US151" s="31"/>
      <c r="UT151" s="31"/>
      <c r="UU151" s="31"/>
      <c r="UV151" s="31"/>
      <c r="UW151" s="31"/>
      <c r="UX151" s="31"/>
      <c r="UY151" s="31"/>
      <c r="UZ151" s="31"/>
      <c r="VA151" s="31"/>
      <c r="VB151" s="31"/>
      <c r="VC151" s="31"/>
      <c r="VD151" s="31"/>
      <c r="VE151" s="31"/>
      <c r="VF151" s="31"/>
      <c r="VG151" s="31"/>
      <c r="VH151" s="31"/>
      <c r="VI151" s="31"/>
      <c r="VJ151" s="31"/>
      <c r="VK151" s="31"/>
      <c r="VL151" s="31"/>
      <c r="VM151" s="31"/>
      <c r="VN151" s="31"/>
      <c r="VO151" s="31"/>
      <c r="VP151" s="31"/>
      <c r="VQ151" s="31"/>
      <c r="VR151" s="31"/>
      <c r="VS151" s="31"/>
      <c r="VT151" s="31"/>
      <c r="VU151" s="31"/>
      <c r="VV151" s="31"/>
      <c r="VW151" s="31"/>
      <c r="VX151" s="31"/>
      <c r="VY151" s="31"/>
      <c r="VZ151" s="31"/>
      <c r="WA151" s="31"/>
      <c r="WB151" s="31"/>
      <c r="WC151" s="31"/>
      <c r="WD151" s="31"/>
      <c r="WE151" s="31"/>
      <c r="WF151" s="31"/>
      <c r="WG151" s="31"/>
      <c r="WH151" s="31"/>
      <c r="WI151" s="31"/>
      <c r="WJ151" s="31"/>
      <c r="WK151" s="31"/>
      <c r="WL151" s="31"/>
      <c r="WM151" s="31"/>
      <c r="WN151" s="31"/>
      <c r="WO151" s="31"/>
      <c r="WP151" s="31"/>
      <c r="WQ151" s="31"/>
      <c r="WR151" s="31"/>
      <c r="WS151" s="31"/>
      <c r="WT151" s="31"/>
      <c r="WU151" s="31"/>
      <c r="WV151" s="31"/>
      <c r="WW151" s="31"/>
      <c r="WX151" s="31"/>
      <c r="WY151" s="31"/>
      <c r="WZ151" s="31"/>
      <c r="XA151" s="31"/>
      <c r="XB151" s="31"/>
      <c r="XC151" s="31"/>
      <c r="XD151" s="31"/>
      <c r="XE151" s="31"/>
      <c r="XF151" s="31"/>
      <c r="XG151" s="31"/>
      <c r="XH151" s="31"/>
      <c r="XI151" s="31"/>
      <c r="XJ151" s="31"/>
      <c r="XK151" s="31"/>
      <c r="XL151" s="31"/>
      <c r="XM151" s="31"/>
      <c r="XN151" s="31"/>
      <c r="XO151" s="31"/>
      <c r="XP151" s="31"/>
      <c r="XQ151" s="31"/>
      <c r="XR151" s="31"/>
      <c r="XS151" s="31"/>
      <c r="XT151" s="31"/>
      <c r="XU151" s="31"/>
      <c r="XV151" s="31"/>
      <c r="XW151" s="31"/>
      <c r="XX151" s="31"/>
      <c r="XY151" s="31"/>
      <c r="XZ151" s="31"/>
      <c r="YA151" s="31"/>
      <c r="YB151" s="31"/>
      <c r="YC151" s="31"/>
      <c r="YD151" s="31"/>
      <c r="YE151" s="31"/>
      <c r="YF151" s="31"/>
      <c r="YG151" s="31"/>
      <c r="YH151" s="31"/>
      <c r="YI151" s="31"/>
      <c r="YJ151" s="31"/>
      <c r="YK151" s="31"/>
      <c r="YL151" s="31"/>
    </row>
    <row r="152" spans="1:662" x14ac:dyDescent="0.25">
      <c r="A152" s="16"/>
      <c r="B152" s="16">
        <v>80103</v>
      </c>
      <c r="C152" s="12"/>
      <c r="D152" s="18" t="s">
        <v>70</v>
      </c>
      <c r="E152" s="3">
        <f>E153+E154+E155+E156+E157+E158</f>
        <v>213174</v>
      </c>
      <c r="F152" s="3">
        <f>F153+F154+F155+F156+F157+F158</f>
        <v>207943.25999999998</v>
      </c>
      <c r="G152" s="15">
        <f t="shared" si="2"/>
        <v>97.546257986433602</v>
      </c>
    </row>
    <row r="153" spans="1:662" s="7" customFormat="1" x14ac:dyDescent="0.25">
      <c r="A153" s="16"/>
      <c r="B153" s="16"/>
      <c r="C153" s="18">
        <v>3020</v>
      </c>
      <c r="D153" s="18" t="s">
        <v>41</v>
      </c>
      <c r="E153" s="3">
        <v>11876</v>
      </c>
      <c r="F153" s="3">
        <v>10830.12</v>
      </c>
      <c r="G153" s="15">
        <f t="shared" si="2"/>
        <v>91.19333108790839</v>
      </c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  <c r="IX153" s="31"/>
      <c r="IY153" s="31"/>
      <c r="IZ153" s="31"/>
      <c r="JA153" s="31"/>
      <c r="JB153" s="31"/>
      <c r="JC153" s="31"/>
      <c r="JD153" s="31"/>
      <c r="JE153" s="31"/>
      <c r="JF153" s="31"/>
      <c r="JG153" s="31"/>
      <c r="JH153" s="31"/>
      <c r="JI153" s="31"/>
      <c r="JJ153" s="31"/>
      <c r="JK153" s="31"/>
      <c r="JL153" s="31"/>
      <c r="JM153" s="31"/>
      <c r="JN153" s="31"/>
      <c r="JO153" s="31"/>
      <c r="JP153" s="31"/>
      <c r="JQ153" s="31"/>
      <c r="JR153" s="31"/>
      <c r="JS153" s="31"/>
      <c r="JT153" s="31"/>
      <c r="JU153" s="31"/>
      <c r="JV153" s="31"/>
      <c r="JW153" s="31"/>
      <c r="JX153" s="31"/>
      <c r="JY153" s="31"/>
      <c r="JZ153" s="31"/>
      <c r="KA153" s="31"/>
      <c r="KB153" s="31"/>
      <c r="KC153" s="31"/>
      <c r="KD153" s="31"/>
      <c r="KE153" s="31"/>
      <c r="KF153" s="31"/>
      <c r="KG153" s="31"/>
      <c r="KH153" s="31"/>
      <c r="KI153" s="31"/>
      <c r="KJ153" s="31"/>
      <c r="KK153" s="31"/>
      <c r="KL153" s="31"/>
      <c r="KM153" s="31"/>
      <c r="KN153" s="31"/>
      <c r="KO153" s="31"/>
      <c r="KP153" s="31"/>
      <c r="KQ153" s="31"/>
      <c r="KR153" s="31"/>
      <c r="KS153" s="31"/>
      <c r="KT153" s="31"/>
      <c r="KU153" s="31"/>
      <c r="KV153" s="31"/>
      <c r="KW153" s="31"/>
      <c r="KX153" s="31"/>
      <c r="KY153" s="31"/>
      <c r="KZ153" s="31"/>
      <c r="LA153" s="31"/>
      <c r="LB153" s="31"/>
      <c r="LC153" s="31"/>
      <c r="LD153" s="31"/>
      <c r="LE153" s="31"/>
      <c r="LF153" s="31"/>
      <c r="LG153" s="31"/>
      <c r="LH153" s="31"/>
      <c r="LI153" s="31"/>
      <c r="LJ153" s="31"/>
      <c r="LK153" s="31"/>
      <c r="LL153" s="31"/>
      <c r="LM153" s="31"/>
      <c r="LN153" s="31"/>
      <c r="LO153" s="31"/>
      <c r="LP153" s="31"/>
      <c r="LQ153" s="31"/>
      <c r="LR153" s="31"/>
      <c r="LS153" s="31"/>
      <c r="LT153" s="31"/>
      <c r="LU153" s="31"/>
      <c r="LV153" s="31"/>
      <c r="LW153" s="31"/>
      <c r="LX153" s="31"/>
      <c r="LY153" s="31"/>
      <c r="LZ153" s="31"/>
      <c r="MA153" s="31"/>
      <c r="MB153" s="31"/>
      <c r="MC153" s="31"/>
      <c r="MD153" s="31"/>
      <c r="ME153" s="31"/>
      <c r="MF153" s="31"/>
      <c r="MG153" s="31"/>
      <c r="MH153" s="31"/>
      <c r="MI153" s="31"/>
      <c r="MJ153" s="31"/>
      <c r="MK153" s="31"/>
      <c r="ML153" s="31"/>
      <c r="MM153" s="31"/>
      <c r="MN153" s="31"/>
      <c r="MO153" s="31"/>
      <c r="MP153" s="31"/>
      <c r="MQ153" s="31"/>
      <c r="MR153" s="31"/>
      <c r="MS153" s="31"/>
      <c r="MT153" s="31"/>
      <c r="MU153" s="31"/>
      <c r="MV153" s="31"/>
      <c r="MW153" s="31"/>
      <c r="MX153" s="31"/>
      <c r="MY153" s="31"/>
      <c r="MZ153" s="31"/>
      <c r="NA153" s="31"/>
      <c r="NB153" s="31"/>
      <c r="NC153" s="31"/>
      <c r="ND153" s="31"/>
      <c r="NE153" s="31"/>
      <c r="NF153" s="31"/>
      <c r="NG153" s="31"/>
      <c r="NH153" s="31"/>
      <c r="NI153" s="31"/>
      <c r="NJ153" s="31"/>
      <c r="NK153" s="31"/>
      <c r="NL153" s="31"/>
      <c r="NM153" s="31"/>
      <c r="NN153" s="31"/>
      <c r="NO153" s="31"/>
      <c r="NP153" s="31"/>
      <c r="NQ153" s="31"/>
      <c r="NR153" s="31"/>
      <c r="NS153" s="31"/>
      <c r="NT153" s="31"/>
      <c r="NU153" s="31"/>
      <c r="NV153" s="31"/>
      <c r="NW153" s="31"/>
      <c r="NX153" s="31"/>
      <c r="NY153" s="31"/>
      <c r="NZ153" s="31"/>
      <c r="OA153" s="31"/>
      <c r="OB153" s="31"/>
      <c r="OC153" s="31"/>
      <c r="OD153" s="31"/>
      <c r="OE153" s="31"/>
      <c r="OF153" s="31"/>
      <c r="OG153" s="31"/>
      <c r="OH153" s="31"/>
      <c r="OI153" s="31"/>
      <c r="OJ153" s="31"/>
      <c r="OK153" s="31"/>
      <c r="OL153" s="31"/>
      <c r="OM153" s="31"/>
      <c r="ON153" s="31"/>
      <c r="OO153" s="31"/>
      <c r="OP153" s="31"/>
      <c r="OQ153" s="31"/>
      <c r="OR153" s="31"/>
      <c r="OS153" s="31"/>
      <c r="OT153" s="31"/>
      <c r="OU153" s="31"/>
      <c r="OV153" s="31"/>
      <c r="OW153" s="31"/>
      <c r="OX153" s="31"/>
      <c r="OY153" s="31"/>
      <c r="OZ153" s="31"/>
      <c r="PA153" s="31"/>
      <c r="PB153" s="31"/>
      <c r="PC153" s="31"/>
      <c r="PD153" s="31"/>
      <c r="PE153" s="31"/>
      <c r="PF153" s="31"/>
      <c r="PG153" s="31"/>
      <c r="PH153" s="31"/>
      <c r="PI153" s="31"/>
      <c r="PJ153" s="31"/>
      <c r="PK153" s="31"/>
      <c r="PL153" s="31"/>
      <c r="PM153" s="31"/>
      <c r="PN153" s="31"/>
      <c r="PO153" s="31"/>
      <c r="PP153" s="31"/>
      <c r="PQ153" s="31"/>
      <c r="PR153" s="31"/>
      <c r="PS153" s="31"/>
      <c r="PT153" s="31"/>
      <c r="PU153" s="31"/>
      <c r="PV153" s="31"/>
      <c r="PW153" s="31"/>
      <c r="PX153" s="31"/>
      <c r="PY153" s="31"/>
      <c r="PZ153" s="31"/>
      <c r="QA153" s="31"/>
      <c r="QB153" s="31"/>
      <c r="QC153" s="31"/>
      <c r="QD153" s="31"/>
      <c r="QE153" s="31"/>
      <c r="QF153" s="31"/>
      <c r="QG153" s="31"/>
      <c r="QH153" s="31"/>
      <c r="QI153" s="31"/>
      <c r="QJ153" s="31"/>
      <c r="QK153" s="31"/>
      <c r="QL153" s="31"/>
      <c r="QM153" s="31"/>
      <c r="QN153" s="31"/>
      <c r="QO153" s="31"/>
      <c r="QP153" s="31"/>
      <c r="QQ153" s="31"/>
      <c r="QR153" s="31"/>
      <c r="QS153" s="31"/>
      <c r="QT153" s="31"/>
      <c r="QU153" s="31"/>
      <c r="QV153" s="31"/>
      <c r="QW153" s="31"/>
      <c r="QX153" s="31"/>
      <c r="QY153" s="31"/>
      <c r="QZ153" s="31"/>
      <c r="RA153" s="31"/>
      <c r="RB153" s="31"/>
      <c r="RC153" s="31"/>
      <c r="RD153" s="31"/>
      <c r="RE153" s="31"/>
      <c r="RF153" s="31"/>
      <c r="RG153" s="31"/>
      <c r="RH153" s="31"/>
      <c r="RI153" s="31"/>
      <c r="RJ153" s="31"/>
      <c r="RK153" s="31"/>
      <c r="RL153" s="31"/>
      <c r="RM153" s="31"/>
      <c r="RN153" s="31"/>
      <c r="RO153" s="31"/>
      <c r="RP153" s="31"/>
      <c r="RQ153" s="31"/>
      <c r="RR153" s="31"/>
      <c r="RS153" s="31"/>
      <c r="RT153" s="31"/>
      <c r="RU153" s="31"/>
      <c r="RV153" s="31"/>
      <c r="RW153" s="31"/>
      <c r="RX153" s="31"/>
      <c r="RY153" s="31"/>
      <c r="RZ153" s="31"/>
      <c r="SA153" s="31"/>
      <c r="SB153" s="31"/>
      <c r="SC153" s="31"/>
      <c r="SD153" s="31"/>
      <c r="SE153" s="31"/>
      <c r="SF153" s="31"/>
      <c r="SG153" s="31"/>
      <c r="SH153" s="31"/>
      <c r="SI153" s="31"/>
      <c r="SJ153" s="31"/>
      <c r="SK153" s="31"/>
      <c r="SL153" s="31"/>
      <c r="SM153" s="31"/>
      <c r="SN153" s="31"/>
      <c r="SO153" s="31"/>
      <c r="SP153" s="31"/>
      <c r="SQ153" s="31"/>
      <c r="SR153" s="31"/>
      <c r="SS153" s="31"/>
      <c r="ST153" s="31"/>
      <c r="SU153" s="31"/>
      <c r="SV153" s="31"/>
      <c r="SW153" s="31"/>
      <c r="SX153" s="31"/>
      <c r="SY153" s="31"/>
      <c r="SZ153" s="31"/>
      <c r="TA153" s="31"/>
      <c r="TB153" s="31"/>
      <c r="TC153" s="31"/>
      <c r="TD153" s="31"/>
      <c r="TE153" s="31"/>
      <c r="TF153" s="31"/>
      <c r="TG153" s="31"/>
      <c r="TH153" s="31"/>
      <c r="TI153" s="31"/>
      <c r="TJ153" s="31"/>
      <c r="TK153" s="31"/>
      <c r="TL153" s="31"/>
      <c r="TM153" s="31"/>
      <c r="TN153" s="31"/>
      <c r="TO153" s="31"/>
      <c r="TP153" s="31"/>
      <c r="TQ153" s="31"/>
      <c r="TR153" s="31"/>
      <c r="TS153" s="31"/>
      <c r="TT153" s="31"/>
      <c r="TU153" s="31"/>
      <c r="TV153" s="31"/>
      <c r="TW153" s="31"/>
      <c r="TX153" s="31"/>
      <c r="TY153" s="31"/>
      <c r="TZ153" s="31"/>
      <c r="UA153" s="31"/>
      <c r="UB153" s="31"/>
      <c r="UC153" s="31"/>
      <c r="UD153" s="31"/>
      <c r="UE153" s="31"/>
      <c r="UF153" s="31"/>
      <c r="UG153" s="31"/>
      <c r="UH153" s="31"/>
      <c r="UI153" s="31"/>
      <c r="UJ153" s="31"/>
      <c r="UK153" s="31"/>
      <c r="UL153" s="31"/>
      <c r="UM153" s="31"/>
      <c r="UN153" s="31"/>
      <c r="UO153" s="31"/>
      <c r="UP153" s="31"/>
      <c r="UQ153" s="31"/>
      <c r="UR153" s="31"/>
      <c r="US153" s="31"/>
      <c r="UT153" s="31"/>
      <c r="UU153" s="31"/>
      <c r="UV153" s="31"/>
      <c r="UW153" s="31"/>
      <c r="UX153" s="31"/>
      <c r="UY153" s="31"/>
      <c r="UZ153" s="31"/>
      <c r="VA153" s="31"/>
      <c r="VB153" s="31"/>
      <c r="VC153" s="31"/>
      <c r="VD153" s="31"/>
      <c r="VE153" s="31"/>
      <c r="VF153" s="31"/>
      <c r="VG153" s="31"/>
      <c r="VH153" s="31"/>
      <c r="VI153" s="31"/>
      <c r="VJ153" s="31"/>
      <c r="VK153" s="31"/>
      <c r="VL153" s="31"/>
      <c r="VM153" s="31"/>
      <c r="VN153" s="31"/>
      <c r="VO153" s="31"/>
      <c r="VP153" s="31"/>
      <c r="VQ153" s="31"/>
      <c r="VR153" s="31"/>
      <c r="VS153" s="31"/>
      <c r="VT153" s="31"/>
      <c r="VU153" s="31"/>
      <c r="VV153" s="31"/>
      <c r="VW153" s="31"/>
      <c r="VX153" s="31"/>
      <c r="VY153" s="31"/>
      <c r="VZ153" s="31"/>
      <c r="WA153" s="31"/>
      <c r="WB153" s="31"/>
      <c r="WC153" s="31"/>
      <c r="WD153" s="31"/>
      <c r="WE153" s="31"/>
      <c r="WF153" s="31"/>
      <c r="WG153" s="31"/>
      <c r="WH153" s="31"/>
      <c r="WI153" s="31"/>
      <c r="WJ153" s="31"/>
      <c r="WK153" s="31"/>
      <c r="WL153" s="31"/>
      <c r="WM153" s="31"/>
      <c r="WN153" s="31"/>
      <c r="WO153" s="31"/>
      <c r="WP153" s="31"/>
      <c r="WQ153" s="31"/>
      <c r="WR153" s="31"/>
      <c r="WS153" s="31"/>
      <c r="WT153" s="31"/>
      <c r="WU153" s="31"/>
      <c r="WV153" s="31"/>
      <c r="WW153" s="31"/>
      <c r="WX153" s="31"/>
      <c r="WY153" s="31"/>
      <c r="WZ153" s="31"/>
      <c r="XA153" s="31"/>
      <c r="XB153" s="31"/>
      <c r="XC153" s="31"/>
      <c r="XD153" s="31"/>
      <c r="XE153" s="31"/>
      <c r="XF153" s="31"/>
      <c r="XG153" s="31"/>
      <c r="XH153" s="31"/>
      <c r="XI153" s="31"/>
      <c r="XJ153" s="31"/>
      <c r="XK153" s="31"/>
      <c r="XL153" s="31"/>
      <c r="XM153" s="31"/>
      <c r="XN153" s="31"/>
      <c r="XO153" s="31"/>
      <c r="XP153" s="31"/>
      <c r="XQ153" s="31"/>
      <c r="XR153" s="31"/>
      <c r="XS153" s="31"/>
      <c r="XT153" s="31"/>
      <c r="XU153" s="31"/>
      <c r="XV153" s="31"/>
      <c r="XW153" s="31"/>
      <c r="XX153" s="31"/>
      <c r="XY153" s="31"/>
      <c r="XZ153" s="31"/>
      <c r="YA153" s="31"/>
      <c r="YB153" s="31"/>
      <c r="YC153" s="31"/>
      <c r="YD153" s="31"/>
      <c r="YE153" s="31"/>
      <c r="YF153" s="31"/>
      <c r="YG153" s="31"/>
      <c r="YH153" s="31"/>
      <c r="YI153" s="31"/>
      <c r="YJ153" s="31"/>
      <c r="YK153" s="31"/>
      <c r="YL153" s="31"/>
    </row>
    <row r="154" spans="1:662" s="4" customFormat="1" x14ac:dyDescent="0.25">
      <c r="A154" s="16"/>
      <c r="B154" s="16"/>
      <c r="C154" s="18">
        <v>4010</v>
      </c>
      <c r="D154" s="18" t="s">
        <v>14</v>
      </c>
      <c r="E154" s="3">
        <v>156661</v>
      </c>
      <c r="F154" s="3">
        <v>153312.84</v>
      </c>
      <c r="G154" s="15">
        <f t="shared" si="2"/>
        <v>97.862799292740377</v>
      </c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  <c r="IX154" s="31"/>
      <c r="IY154" s="31"/>
      <c r="IZ154" s="31"/>
      <c r="JA154" s="31"/>
      <c r="JB154" s="31"/>
      <c r="JC154" s="31"/>
      <c r="JD154" s="31"/>
      <c r="JE154" s="31"/>
      <c r="JF154" s="31"/>
      <c r="JG154" s="31"/>
      <c r="JH154" s="31"/>
      <c r="JI154" s="31"/>
      <c r="JJ154" s="31"/>
      <c r="JK154" s="31"/>
      <c r="JL154" s="31"/>
      <c r="JM154" s="31"/>
      <c r="JN154" s="31"/>
      <c r="JO154" s="31"/>
      <c r="JP154" s="31"/>
      <c r="JQ154" s="31"/>
      <c r="JR154" s="31"/>
      <c r="JS154" s="31"/>
      <c r="JT154" s="31"/>
      <c r="JU154" s="31"/>
      <c r="JV154" s="31"/>
      <c r="JW154" s="31"/>
      <c r="JX154" s="31"/>
      <c r="JY154" s="31"/>
      <c r="JZ154" s="31"/>
      <c r="KA154" s="31"/>
      <c r="KB154" s="31"/>
      <c r="KC154" s="31"/>
      <c r="KD154" s="31"/>
      <c r="KE154" s="31"/>
      <c r="KF154" s="31"/>
      <c r="KG154" s="31"/>
      <c r="KH154" s="31"/>
      <c r="KI154" s="31"/>
      <c r="KJ154" s="31"/>
      <c r="KK154" s="31"/>
      <c r="KL154" s="31"/>
      <c r="KM154" s="31"/>
      <c r="KN154" s="31"/>
      <c r="KO154" s="31"/>
      <c r="KP154" s="31"/>
      <c r="KQ154" s="31"/>
      <c r="KR154" s="31"/>
      <c r="KS154" s="31"/>
      <c r="KT154" s="31"/>
      <c r="KU154" s="31"/>
      <c r="KV154" s="31"/>
      <c r="KW154" s="31"/>
      <c r="KX154" s="31"/>
      <c r="KY154" s="31"/>
      <c r="KZ154" s="31"/>
      <c r="LA154" s="31"/>
      <c r="LB154" s="31"/>
      <c r="LC154" s="31"/>
      <c r="LD154" s="31"/>
      <c r="LE154" s="31"/>
      <c r="LF154" s="31"/>
      <c r="LG154" s="31"/>
      <c r="LH154" s="31"/>
      <c r="LI154" s="31"/>
      <c r="LJ154" s="31"/>
      <c r="LK154" s="31"/>
      <c r="LL154" s="31"/>
      <c r="LM154" s="31"/>
      <c r="LN154" s="31"/>
      <c r="LO154" s="31"/>
      <c r="LP154" s="31"/>
      <c r="LQ154" s="31"/>
      <c r="LR154" s="31"/>
      <c r="LS154" s="31"/>
      <c r="LT154" s="31"/>
      <c r="LU154" s="31"/>
      <c r="LV154" s="31"/>
      <c r="LW154" s="31"/>
      <c r="LX154" s="31"/>
      <c r="LY154" s="31"/>
      <c r="LZ154" s="31"/>
      <c r="MA154" s="31"/>
      <c r="MB154" s="31"/>
      <c r="MC154" s="31"/>
      <c r="MD154" s="31"/>
      <c r="ME154" s="31"/>
      <c r="MF154" s="31"/>
      <c r="MG154" s="31"/>
      <c r="MH154" s="31"/>
      <c r="MI154" s="31"/>
      <c r="MJ154" s="31"/>
      <c r="MK154" s="31"/>
      <c r="ML154" s="31"/>
      <c r="MM154" s="31"/>
      <c r="MN154" s="31"/>
      <c r="MO154" s="31"/>
      <c r="MP154" s="31"/>
      <c r="MQ154" s="31"/>
      <c r="MR154" s="31"/>
      <c r="MS154" s="31"/>
      <c r="MT154" s="31"/>
      <c r="MU154" s="31"/>
      <c r="MV154" s="31"/>
      <c r="MW154" s="31"/>
      <c r="MX154" s="31"/>
      <c r="MY154" s="31"/>
      <c r="MZ154" s="31"/>
      <c r="NA154" s="31"/>
      <c r="NB154" s="31"/>
      <c r="NC154" s="31"/>
      <c r="ND154" s="31"/>
      <c r="NE154" s="31"/>
      <c r="NF154" s="31"/>
      <c r="NG154" s="31"/>
      <c r="NH154" s="31"/>
      <c r="NI154" s="31"/>
      <c r="NJ154" s="31"/>
      <c r="NK154" s="31"/>
      <c r="NL154" s="31"/>
      <c r="NM154" s="31"/>
      <c r="NN154" s="31"/>
      <c r="NO154" s="31"/>
      <c r="NP154" s="31"/>
      <c r="NQ154" s="31"/>
      <c r="NR154" s="31"/>
      <c r="NS154" s="31"/>
      <c r="NT154" s="31"/>
      <c r="NU154" s="31"/>
      <c r="NV154" s="31"/>
      <c r="NW154" s="31"/>
      <c r="NX154" s="31"/>
      <c r="NY154" s="31"/>
      <c r="NZ154" s="31"/>
      <c r="OA154" s="31"/>
      <c r="OB154" s="31"/>
      <c r="OC154" s="31"/>
      <c r="OD154" s="31"/>
      <c r="OE154" s="31"/>
      <c r="OF154" s="31"/>
      <c r="OG154" s="31"/>
      <c r="OH154" s="31"/>
      <c r="OI154" s="31"/>
      <c r="OJ154" s="31"/>
      <c r="OK154" s="31"/>
      <c r="OL154" s="31"/>
      <c r="OM154" s="31"/>
      <c r="ON154" s="31"/>
      <c r="OO154" s="31"/>
      <c r="OP154" s="31"/>
      <c r="OQ154" s="31"/>
      <c r="OR154" s="31"/>
      <c r="OS154" s="31"/>
      <c r="OT154" s="31"/>
      <c r="OU154" s="31"/>
      <c r="OV154" s="31"/>
      <c r="OW154" s="31"/>
      <c r="OX154" s="31"/>
      <c r="OY154" s="31"/>
      <c r="OZ154" s="31"/>
      <c r="PA154" s="31"/>
      <c r="PB154" s="31"/>
      <c r="PC154" s="31"/>
      <c r="PD154" s="31"/>
      <c r="PE154" s="31"/>
      <c r="PF154" s="31"/>
      <c r="PG154" s="31"/>
      <c r="PH154" s="31"/>
      <c r="PI154" s="31"/>
      <c r="PJ154" s="31"/>
      <c r="PK154" s="31"/>
      <c r="PL154" s="31"/>
      <c r="PM154" s="31"/>
      <c r="PN154" s="31"/>
      <c r="PO154" s="31"/>
      <c r="PP154" s="31"/>
      <c r="PQ154" s="31"/>
      <c r="PR154" s="31"/>
      <c r="PS154" s="31"/>
      <c r="PT154" s="31"/>
      <c r="PU154" s="31"/>
      <c r="PV154" s="31"/>
      <c r="PW154" s="31"/>
      <c r="PX154" s="31"/>
      <c r="PY154" s="31"/>
      <c r="PZ154" s="31"/>
      <c r="QA154" s="31"/>
      <c r="QB154" s="31"/>
      <c r="QC154" s="31"/>
      <c r="QD154" s="31"/>
      <c r="QE154" s="31"/>
      <c r="QF154" s="31"/>
      <c r="QG154" s="31"/>
      <c r="QH154" s="31"/>
      <c r="QI154" s="31"/>
      <c r="QJ154" s="31"/>
      <c r="QK154" s="31"/>
      <c r="QL154" s="31"/>
      <c r="QM154" s="31"/>
      <c r="QN154" s="31"/>
      <c r="QO154" s="31"/>
      <c r="QP154" s="31"/>
      <c r="QQ154" s="31"/>
      <c r="QR154" s="31"/>
      <c r="QS154" s="31"/>
      <c r="QT154" s="31"/>
      <c r="QU154" s="31"/>
      <c r="QV154" s="31"/>
      <c r="QW154" s="31"/>
      <c r="QX154" s="31"/>
      <c r="QY154" s="31"/>
      <c r="QZ154" s="31"/>
      <c r="RA154" s="31"/>
      <c r="RB154" s="31"/>
      <c r="RC154" s="31"/>
      <c r="RD154" s="31"/>
      <c r="RE154" s="31"/>
      <c r="RF154" s="31"/>
      <c r="RG154" s="31"/>
      <c r="RH154" s="31"/>
      <c r="RI154" s="31"/>
      <c r="RJ154" s="31"/>
      <c r="RK154" s="31"/>
      <c r="RL154" s="31"/>
      <c r="RM154" s="31"/>
      <c r="RN154" s="31"/>
      <c r="RO154" s="31"/>
      <c r="RP154" s="31"/>
      <c r="RQ154" s="31"/>
      <c r="RR154" s="31"/>
      <c r="RS154" s="31"/>
      <c r="RT154" s="31"/>
      <c r="RU154" s="31"/>
      <c r="RV154" s="31"/>
      <c r="RW154" s="31"/>
      <c r="RX154" s="31"/>
      <c r="RY154" s="31"/>
      <c r="RZ154" s="31"/>
      <c r="SA154" s="31"/>
      <c r="SB154" s="31"/>
      <c r="SC154" s="31"/>
      <c r="SD154" s="31"/>
      <c r="SE154" s="31"/>
      <c r="SF154" s="31"/>
      <c r="SG154" s="31"/>
      <c r="SH154" s="31"/>
      <c r="SI154" s="31"/>
      <c r="SJ154" s="31"/>
      <c r="SK154" s="31"/>
      <c r="SL154" s="31"/>
      <c r="SM154" s="31"/>
      <c r="SN154" s="31"/>
      <c r="SO154" s="31"/>
      <c r="SP154" s="31"/>
      <c r="SQ154" s="31"/>
      <c r="SR154" s="31"/>
      <c r="SS154" s="31"/>
      <c r="ST154" s="31"/>
      <c r="SU154" s="31"/>
      <c r="SV154" s="31"/>
      <c r="SW154" s="31"/>
      <c r="SX154" s="31"/>
      <c r="SY154" s="31"/>
      <c r="SZ154" s="31"/>
      <c r="TA154" s="31"/>
      <c r="TB154" s="31"/>
      <c r="TC154" s="31"/>
      <c r="TD154" s="31"/>
      <c r="TE154" s="31"/>
      <c r="TF154" s="31"/>
      <c r="TG154" s="31"/>
      <c r="TH154" s="31"/>
      <c r="TI154" s="31"/>
      <c r="TJ154" s="31"/>
      <c r="TK154" s="31"/>
      <c r="TL154" s="31"/>
      <c r="TM154" s="31"/>
      <c r="TN154" s="31"/>
      <c r="TO154" s="31"/>
      <c r="TP154" s="31"/>
      <c r="TQ154" s="31"/>
      <c r="TR154" s="31"/>
      <c r="TS154" s="31"/>
      <c r="TT154" s="31"/>
      <c r="TU154" s="31"/>
      <c r="TV154" s="31"/>
      <c r="TW154" s="31"/>
      <c r="TX154" s="31"/>
      <c r="TY154" s="31"/>
      <c r="TZ154" s="31"/>
      <c r="UA154" s="31"/>
      <c r="UB154" s="31"/>
      <c r="UC154" s="31"/>
      <c r="UD154" s="31"/>
      <c r="UE154" s="31"/>
      <c r="UF154" s="31"/>
      <c r="UG154" s="31"/>
      <c r="UH154" s="31"/>
      <c r="UI154" s="31"/>
      <c r="UJ154" s="31"/>
      <c r="UK154" s="31"/>
      <c r="UL154" s="31"/>
      <c r="UM154" s="31"/>
      <c r="UN154" s="31"/>
      <c r="UO154" s="31"/>
      <c r="UP154" s="31"/>
      <c r="UQ154" s="31"/>
      <c r="UR154" s="31"/>
      <c r="US154" s="31"/>
      <c r="UT154" s="31"/>
      <c r="UU154" s="31"/>
      <c r="UV154" s="31"/>
      <c r="UW154" s="31"/>
      <c r="UX154" s="31"/>
      <c r="UY154" s="31"/>
      <c r="UZ154" s="31"/>
      <c r="VA154" s="31"/>
      <c r="VB154" s="31"/>
      <c r="VC154" s="31"/>
      <c r="VD154" s="31"/>
      <c r="VE154" s="31"/>
      <c r="VF154" s="31"/>
      <c r="VG154" s="31"/>
      <c r="VH154" s="31"/>
      <c r="VI154" s="31"/>
      <c r="VJ154" s="31"/>
      <c r="VK154" s="31"/>
      <c r="VL154" s="31"/>
      <c r="VM154" s="31"/>
      <c r="VN154" s="31"/>
      <c r="VO154" s="31"/>
      <c r="VP154" s="31"/>
      <c r="VQ154" s="31"/>
      <c r="VR154" s="31"/>
      <c r="VS154" s="31"/>
      <c r="VT154" s="31"/>
      <c r="VU154" s="31"/>
      <c r="VV154" s="31"/>
      <c r="VW154" s="31"/>
      <c r="VX154" s="31"/>
      <c r="VY154" s="31"/>
      <c r="VZ154" s="31"/>
      <c r="WA154" s="31"/>
      <c r="WB154" s="31"/>
      <c r="WC154" s="31"/>
      <c r="WD154" s="31"/>
      <c r="WE154" s="31"/>
      <c r="WF154" s="31"/>
      <c r="WG154" s="31"/>
      <c r="WH154" s="31"/>
      <c r="WI154" s="31"/>
      <c r="WJ154" s="31"/>
      <c r="WK154" s="31"/>
      <c r="WL154" s="31"/>
      <c r="WM154" s="31"/>
      <c r="WN154" s="31"/>
      <c r="WO154" s="31"/>
      <c r="WP154" s="31"/>
      <c r="WQ154" s="31"/>
      <c r="WR154" s="31"/>
      <c r="WS154" s="31"/>
      <c r="WT154" s="31"/>
      <c r="WU154" s="31"/>
      <c r="WV154" s="31"/>
      <c r="WW154" s="31"/>
      <c r="WX154" s="31"/>
      <c r="WY154" s="31"/>
      <c r="WZ154" s="31"/>
      <c r="XA154" s="31"/>
      <c r="XB154" s="31"/>
      <c r="XC154" s="31"/>
      <c r="XD154" s="31"/>
      <c r="XE154" s="31"/>
      <c r="XF154" s="31"/>
      <c r="XG154" s="31"/>
      <c r="XH154" s="31"/>
      <c r="XI154" s="31"/>
      <c r="XJ154" s="31"/>
      <c r="XK154" s="31"/>
      <c r="XL154" s="31"/>
      <c r="XM154" s="31"/>
      <c r="XN154" s="31"/>
      <c r="XO154" s="31"/>
      <c r="XP154" s="31"/>
      <c r="XQ154" s="31"/>
      <c r="XR154" s="31"/>
      <c r="XS154" s="31"/>
      <c r="XT154" s="31"/>
      <c r="XU154" s="31"/>
      <c r="XV154" s="31"/>
      <c r="XW154" s="31"/>
      <c r="XX154" s="31"/>
      <c r="XY154" s="31"/>
      <c r="XZ154" s="31"/>
      <c r="YA154" s="31"/>
      <c r="YB154" s="31"/>
      <c r="YC154" s="31"/>
      <c r="YD154" s="31"/>
      <c r="YE154" s="31"/>
      <c r="YF154" s="31"/>
      <c r="YG154" s="31"/>
      <c r="YH154" s="31"/>
      <c r="YI154" s="31"/>
      <c r="YJ154" s="31"/>
      <c r="YK154" s="31"/>
      <c r="YL154" s="31"/>
    </row>
    <row r="155" spans="1:662" s="4" customFormat="1" x14ac:dyDescent="0.25">
      <c r="A155" s="16"/>
      <c r="B155" s="16"/>
      <c r="C155" s="18">
        <v>4040</v>
      </c>
      <c r="D155" s="18" t="s">
        <v>34</v>
      </c>
      <c r="E155" s="3">
        <v>7466</v>
      </c>
      <c r="F155" s="3">
        <v>7465.97</v>
      </c>
      <c r="G155" s="15">
        <f t="shared" si="2"/>
        <v>99.999598178408789</v>
      </c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31"/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31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31"/>
      <c r="IX155" s="31"/>
      <c r="IY155" s="31"/>
      <c r="IZ155" s="31"/>
      <c r="JA155" s="31"/>
      <c r="JB155" s="31"/>
      <c r="JC155" s="31"/>
      <c r="JD155" s="31"/>
      <c r="JE155" s="31"/>
      <c r="JF155" s="31"/>
      <c r="JG155" s="31"/>
      <c r="JH155" s="31"/>
      <c r="JI155" s="31"/>
      <c r="JJ155" s="31"/>
      <c r="JK155" s="31"/>
      <c r="JL155" s="31"/>
      <c r="JM155" s="31"/>
      <c r="JN155" s="31"/>
      <c r="JO155" s="31"/>
      <c r="JP155" s="31"/>
      <c r="JQ155" s="31"/>
      <c r="JR155" s="31"/>
      <c r="JS155" s="31"/>
      <c r="JT155" s="31"/>
      <c r="JU155" s="31"/>
      <c r="JV155" s="31"/>
      <c r="JW155" s="31"/>
      <c r="JX155" s="31"/>
      <c r="JY155" s="31"/>
      <c r="JZ155" s="31"/>
      <c r="KA155" s="31"/>
      <c r="KB155" s="31"/>
      <c r="KC155" s="31"/>
      <c r="KD155" s="31"/>
      <c r="KE155" s="31"/>
      <c r="KF155" s="31"/>
      <c r="KG155" s="31"/>
      <c r="KH155" s="31"/>
      <c r="KI155" s="31"/>
      <c r="KJ155" s="31"/>
      <c r="KK155" s="31"/>
      <c r="KL155" s="31"/>
      <c r="KM155" s="31"/>
      <c r="KN155" s="31"/>
      <c r="KO155" s="31"/>
      <c r="KP155" s="31"/>
      <c r="KQ155" s="31"/>
      <c r="KR155" s="31"/>
      <c r="KS155" s="31"/>
      <c r="KT155" s="31"/>
      <c r="KU155" s="31"/>
      <c r="KV155" s="31"/>
      <c r="KW155" s="31"/>
      <c r="KX155" s="31"/>
      <c r="KY155" s="31"/>
      <c r="KZ155" s="31"/>
      <c r="LA155" s="31"/>
      <c r="LB155" s="31"/>
      <c r="LC155" s="31"/>
      <c r="LD155" s="31"/>
      <c r="LE155" s="31"/>
      <c r="LF155" s="31"/>
      <c r="LG155" s="31"/>
      <c r="LH155" s="31"/>
      <c r="LI155" s="31"/>
      <c r="LJ155" s="31"/>
      <c r="LK155" s="31"/>
      <c r="LL155" s="31"/>
      <c r="LM155" s="31"/>
      <c r="LN155" s="31"/>
      <c r="LO155" s="31"/>
      <c r="LP155" s="31"/>
      <c r="LQ155" s="31"/>
      <c r="LR155" s="31"/>
      <c r="LS155" s="31"/>
      <c r="LT155" s="31"/>
      <c r="LU155" s="31"/>
      <c r="LV155" s="31"/>
      <c r="LW155" s="31"/>
      <c r="LX155" s="31"/>
      <c r="LY155" s="31"/>
      <c r="LZ155" s="31"/>
      <c r="MA155" s="31"/>
      <c r="MB155" s="31"/>
      <c r="MC155" s="31"/>
      <c r="MD155" s="31"/>
      <c r="ME155" s="31"/>
      <c r="MF155" s="31"/>
      <c r="MG155" s="31"/>
      <c r="MH155" s="31"/>
      <c r="MI155" s="31"/>
      <c r="MJ155" s="31"/>
      <c r="MK155" s="31"/>
      <c r="ML155" s="31"/>
      <c r="MM155" s="31"/>
      <c r="MN155" s="31"/>
      <c r="MO155" s="31"/>
      <c r="MP155" s="31"/>
      <c r="MQ155" s="31"/>
      <c r="MR155" s="31"/>
      <c r="MS155" s="31"/>
      <c r="MT155" s="31"/>
      <c r="MU155" s="31"/>
      <c r="MV155" s="31"/>
      <c r="MW155" s="31"/>
      <c r="MX155" s="31"/>
      <c r="MY155" s="31"/>
      <c r="MZ155" s="31"/>
      <c r="NA155" s="31"/>
      <c r="NB155" s="31"/>
      <c r="NC155" s="31"/>
      <c r="ND155" s="31"/>
      <c r="NE155" s="31"/>
      <c r="NF155" s="31"/>
      <c r="NG155" s="31"/>
      <c r="NH155" s="31"/>
      <c r="NI155" s="31"/>
      <c r="NJ155" s="31"/>
      <c r="NK155" s="31"/>
      <c r="NL155" s="31"/>
      <c r="NM155" s="31"/>
      <c r="NN155" s="31"/>
      <c r="NO155" s="31"/>
      <c r="NP155" s="31"/>
      <c r="NQ155" s="31"/>
      <c r="NR155" s="31"/>
      <c r="NS155" s="31"/>
      <c r="NT155" s="31"/>
      <c r="NU155" s="31"/>
      <c r="NV155" s="31"/>
      <c r="NW155" s="31"/>
      <c r="NX155" s="31"/>
      <c r="NY155" s="31"/>
      <c r="NZ155" s="31"/>
      <c r="OA155" s="31"/>
      <c r="OB155" s="31"/>
      <c r="OC155" s="31"/>
      <c r="OD155" s="31"/>
      <c r="OE155" s="31"/>
      <c r="OF155" s="31"/>
      <c r="OG155" s="31"/>
      <c r="OH155" s="31"/>
      <c r="OI155" s="31"/>
      <c r="OJ155" s="31"/>
      <c r="OK155" s="31"/>
      <c r="OL155" s="31"/>
      <c r="OM155" s="31"/>
      <c r="ON155" s="31"/>
      <c r="OO155" s="31"/>
      <c r="OP155" s="31"/>
      <c r="OQ155" s="31"/>
      <c r="OR155" s="31"/>
      <c r="OS155" s="31"/>
      <c r="OT155" s="31"/>
      <c r="OU155" s="31"/>
      <c r="OV155" s="31"/>
      <c r="OW155" s="31"/>
      <c r="OX155" s="31"/>
      <c r="OY155" s="31"/>
      <c r="OZ155" s="31"/>
      <c r="PA155" s="31"/>
      <c r="PB155" s="31"/>
      <c r="PC155" s="31"/>
      <c r="PD155" s="31"/>
      <c r="PE155" s="31"/>
      <c r="PF155" s="31"/>
      <c r="PG155" s="31"/>
      <c r="PH155" s="31"/>
      <c r="PI155" s="31"/>
      <c r="PJ155" s="31"/>
      <c r="PK155" s="31"/>
      <c r="PL155" s="31"/>
      <c r="PM155" s="31"/>
      <c r="PN155" s="31"/>
      <c r="PO155" s="31"/>
      <c r="PP155" s="31"/>
      <c r="PQ155" s="31"/>
      <c r="PR155" s="31"/>
      <c r="PS155" s="31"/>
      <c r="PT155" s="31"/>
      <c r="PU155" s="31"/>
      <c r="PV155" s="31"/>
      <c r="PW155" s="31"/>
      <c r="PX155" s="31"/>
      <c r="PY155" s="31"/>
      <c r="PZ155" s="31"/>
      <c r="QA155" s="31"/>
      <c r="QB155" s="31"/>
      <c r="QC155" s="31"/>
      <c r="QD155" s="31"/>
      <c r="QE155" s="31"/>
      <c r="QF155" s="31"/>
      <c r="QG155" s="31"/>
      <c r="QH155" s="31"/>
      <c r="QI155" s="31"/>
      <c r="QJ155" s="31"/>
      <c r="QK155" s="31"/>
      <c r="QL155" s="31"/>
      <c r="QM155" s="31"/>
      <c r="QN155" s="31"/>
      <c r="QO155" s="31"/>
      <c r="QP155" s="31"/>
      <c r="QQ155" s="31"/>
      <c r="QR155" s="31"/>
      <c r="QS155" s="31"/>
      <c r="QT155" s="31"/>
      <c r="QU155" s="31"/>
      <c r="QV155" s="31"/>
      <c r="QW155" s="31"/>
      <c r="QX155" s="31"/>
      <c r="QY155" s="31"/>
      <c r="QZ155" s="31"/>
      <c r="RA155" s="31"/>
      <c r="RB155" s="31"/>
      <c r="RC155" s="31"/>
      <c r="RD155" s="31"/>
      <c r="RE155" s="31"/>
      <c r="RF155" s="31"/>
      <c r="RG155" s="31"/>
      <c r="RH155" s="31"/>
      <c r="RI155" s="31"/>
      <c r="RJ155" s="31"/>
      <c r="RK155" s="31"/>
      <c r="RL155" s="31"/>
      <c r="RM155" s="31"/>
      <c r="RN155" s="31"/>
      <c r="RO155" s="31"/>
      <c r="RP155" s="31"/>
      <c r="RQ155" s="31"/>
      <c r="RR155" s="31"/>
      <c r="RS155" s="31"/>
      <c r="RT155" s="31"/>
      <c r="RU155" s="31"/>
      <c r="RV155" s="31"/>
      <c r="RW155" s="31"/>
      <c r="RX155" s="31"/>
      <c r="RY155" s="31"/>
      <c r="RZ155" s="31"/>
      <c r="SA155" s="31"/>
      <c r="SB155" s="31"/>
      <c r="SC155" s="31"/>
      <c r="SD155" s="31"/>
      <c r="SE155" s="31"/>
      <c r="SF155" s="31"/>
      <c r="SG155" s="31"/>
      <c r="SH155" s="31"/>
      <c r="SI155" s="31"/>
      <c r="SJ155" s="31"/>
      <c r="SK155" s="31"/>
      <c r="SL155" s="31"/>
      <c r="SM155" s="31"/>
      <c r="SN155" s="31"/>
      <c r="SO155" s="31"/>
      <c r="SP155" s="31"/>
      <c r="SQ155" s="31"/>
      <c r="SR155" s="31"/>
      <c r="SS155" s="31"/>
      <c r="ST155" s="31"/>
      <c r="SU155" s="31"/>
      <c r="SV155" s="31"/>
      <c r="SW155" s="31"/>
      <c r="SX155" s="31"/>
      <c r="SY155" s="31"/>
      <c r="SZ155" s="31"/>
      <c r="TA155" s="31"/>
      <c r="TB155" s="31"/>
      <c r="TC155" s="31"/>
      <c r="TD155" s="31"/>
      <c r="TE155" s="31"/>
      <c r="TF155" s="31"/>
      <c r="TG155" s="31"/>
      <c r="TH155" s="31"/>
      <c r="TI155" s="31"/>
      <c r="TJ155" s="31"/>
      <c r="TK155" s="31"/>
      <c r="TL155" s="31"/>
      <c r="TM155" s="31"/>
      <c r="TN155" s="31"/>
      <c r="TO155" s="31"/>
      <c r="TP155" s="31"/>
      <c r="TQ155" s="31"/>
      <c r="TR155" s="31"/>
      <c r="TS155" s="31"/>
      <c r="TT155" s="31"/>
      <c r="TU155" s="31"/>
      <c r="TV155" s="31"/>
      <c r="TW155" s="31"/>
      <c r="TX155" s="31"/>
      <c r="TY155" s="31"/>
      <c r="TZ155" s="31"/>
      <c r="UA155" s="31"/>
      <c r="UB155" s="31"/>
      <c r="UC155" s="31"/>
      <c r="UD155" s="31"/>
      <c r="UE155" s="31"/>
      <c r="UF155" s="31"/>
      <c r="UG155" s="31"/>
      <c r="UH155" s="31"/>
      <c r="UI155" s="31"/>
      <c r="UJ155" s="31"/>
      <c r="UK155" s="31"/>
      <c r="UL155" s="31"/>
      <c r="UM155" s="31"/>
      <c r="UN155" s="31"/>
      <c r="UO155" s="31"/>
      <c r="UP155" s="31"/>
      <c r="UQ155" s="31"/>
      <c r="UR155" s="31"/>
      <c r="US155" s="31"/>
      <c r="UT155" s="31"/>
      <c r="UU155" s="31"/>
      <c r="UV155" s="31"/>
      <c r="UW155" s="31"/>
      <c r="UX155" s="31"/>
      <c r="UY155" s="31"/>
      <c r="UZ155" s="31"/>
      <c r="VA155" s="31"/>
      <c r="VB155" s="31"/>
      <c r="VC155" s="31"/>
      <c r="VD155" s="31"/>
      <c r="VE155" s="31"/>
      <c r="VF155" s="31"/>
      <c r="VG155" s="31"/>
      <c r="VH155" s="31"/>
      <c r="VI155" s="31"/>
      <c r="VJ155" s="31"/>
      <c r="VK155" s="31"/>
      <c r="VL155" s="31"/>
      <c r="VM155" s="31"/>
      <c r="VN155" s="31"/>
      <c r="VO155" s="31"/>
      <c r="VP155" s="31"/>
      <c r="VQ155" s="31"/>
      <c r="VR155" s="31"/>
      <c r="VS155" s="31"/>
      <c r="VT155" s="31"/>
      <c r="VU155" s="31"/>
      <c r="VV155" s="31"/>
      <c r="VW155" s="31"/>
      <c r="VX155" s="31"/>
      <c r="VY155" s="31"/>
      <c r="VZ155" s="31"/>
      <c r="WA155" s="31"/>
      <c r="WB155" s="31"/>
      <c r="WC155" s="31"/>
      <c r="WD155" s="31"/>
      <c r="WE155" s="31"/>
      <c r="WF155" s="31"/>
      <c r="WG155" s="31"/>
      <c r="WH155" s="31"/>
      <c r="WI155" s="31"/>
      <c r="WJ155" s="31"/>
      <c r="WK155" s="31"/>
      <c r="WL155" s="31"/>
      <c r="WM155" s="31"/>
      <c r="WN155" s="31"/>
      <c r="WO155" s="31"/>
      <c r="WP155" s="31"/>
      <c r="WQ155" s="31"/>
      <c r="WR155" s="31"/>
      <c r="WS155" s="31"/>
      <c r="WT155" s="31"/>
      <c r="WU155" s="31"/>
      <c r="WV155" s="31"/>
      <c r="WW155" s="31"/>
      <c r="WX155" s="31"/>
      <c r="WY155" s="31"/>
      <c r="WZ155" s="31"/>
      <c r="XA155" s="31"/>
      <c r="XB155" s="31"/>
      <c r="XC155" s="31"/>
      <c r="XD155" s="31"/>
      <c r="XE155" s="31"/>
      <c r="XF155" s="31"/>
      <c r="XG155" s="31"/>
      <c r="XH155" s="31"/>
      <c r="XI155" s="31"/>
      <c r="XJ155" s="31"/>
      <c r="XK155" s="31"/>
      <c r="XL155" s="31"/>
      <c r="XM155" s="31"/>
      <c r="XN155" s="31"/>
      <c r="XO155" s="31"/>
      <c r="XP155" s="31"/>
      <c r="XQ155" s="31"/>
      <c r="XR155" s="31"/>
      <c r="XS155" s="31"/>
      <c r="XT155" s="31"/>
      <c r="XU155" s="31"/>
      <c r="XV155" s="31"/>
      <c r="XW155" s="31"/>
      <c r="XX155" s="31"/>
      <c r="XY155" s="31"/>
      <c r="XZ155" s="31"/>
      <c r="YA155" s="31"/>
      <c r="YB155" s="31"/>
      <c r="YC155" s="31"/>
      <c r="YD155" s="31"/>
      <c r="YE155" s="31"/>
      <c r="YF155" s="31"/>
      <c r="YG155" s="31"/>
      <c r="YH155" s="31"/>
      <c r="YI155" s="31"/>
      <c r="YJ155" s="31"/>
      <c r="YK155" s="31"/>
      <c r="YL155" s="31"/>
    </row>
    <row r="156" spans="1:662" s="4" customFormat="1" x14ac:dyDescent="0.25">
      <c r="A156" s="16"/>
      <c r="B156" s="16"/>
      <c r="C156" s="18">
        <v>4110</v>
      </c>
      <c r="D156" s="18" t="s">
        <v>15</v>
      </c>
      <c r="E156" s="3">
        <v>27656</v>
      </c>
      <c r="F156" s="3">
        <v>26910.77</v>
      </c>
      <c r="G156" s="15">
        <f t="shared" si="2"/>
        <v>97.305358692507966</v>
      </c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31"/>
      <c r="IX156" s="31"/>
      <c r="IY156" s="31"/>
      <c r="IZ156" s="31"/>
      <c r="JA156" s="31"/>
      <c r="JB156" s="31"/>
      <c r="JC156" s="31"/>
      <c r="JD156" s="31"/>
      <c r="JE156" s="31"/>
      <c r="JF156" s="31"/>
      <c r="JG156" s="31"/>
      <c r="JH156" s="31"/>
      <c r="JI156" s="31"/>
      <c r="JJ156" s="31"/>
      <c r="JK156" s="31"/>
      <c r="JL156" s="31"/>
      <c r="JM156" s="31"/>
      <c r="JN156" s="31"/>
      <c r="JO156" s="31"/>
      <c r="JP156" s="31"/>
      <c r="JQ156" s="31"/>
      <c r="JR156" s="31"/>
      <c r="JS156" s="31"/>
      <c r="JT156" s="31"/>
      <c r="JU156" s="31"/>
      <c r="JV156" s="31"/>
      <c r="JW156" s="31"/>
      <c r="JX156" s="31"/>
      <c r="JY156" s="31"/>
      <c r="JZ156" s="31"/>
      <c r="KA156" s="31"/>
      <c r="KB156" s="31"/>
      <c r="KC156" s="31"/>
      <c r="KD156" s="31"/>
      <c r="KE156" s="31"/>
      <c r="KF156" s="31"/>
      <c r="KG156" s="31"/>
      <c r="KH156" s="31"/>
      <c r="KI156" s="31"/>
      <c r="KJ156" s="31"/>
      <c r="KK156" s="31"/>
      <c r="KL156" s="31"/>
      <c r="KM156" s="31"/>
      <c r="KN156" s="31"/>
      <c r="KO156" s="31"/>
      <c r="KP156" s="31"/>
      <c r="KQ156" s="31"/>
      <c r="KR156" s="31"/>
      <c r="KS156" s="31"/>
      <c r="KT156" s="31"/>
      <c r="KU156" s="31"/>
      <c r="KV156" s="31"/>
      <c r="KW156" s="31"/>
      <c r="KX156" s="31"/>
      <c r="KY156" s="31"/>
      <c r="KZ156" s="31"/>
      <c r="LA156" s="31"/>
      <c r="LB156" s="31"/>
      <c r="LC156" s="31"/>
      <c r="LD156" s="31"/>
      <c r="LE156" s="31"/>
      <c r="LF156" s="31"/>
      <c r="LG156" s="31"/>
      <c r="LH156" s="31"/>
      <c r="LI156" s="31"/>
      <c r="LJ156" s="31"/>
      <c r="LK156" s="31"/>
      <c r="LL156" s="31"/>
      <c r="LM156" s="31"/>
      <c r="LN156" s="31"/>
      <c r="LO156" s="31"/>
      <c r="LP156" s="31"/>
      <c r="LQ156" s="31"/>
      <c r="LR156" s="31"/>
      <c r="LS156" s="31"/>
      <c r="LT156" s="31"/>
      <c r="LU156" s="31"/>
      <c r="LV156" s="31"/>
      <c r="LW156" s="31"/>
      <c r="LX156" s="31"/>
      <c r="LY156" s="31"/>
      <c r="LZ156" s="31"/>
      <c r="MA156" s="31"/>
      <c r="MB156" s="31"/>
      <c r="MC156" s="31"/>
      <c r="MD156" s="31"/>
      <c r="ME156" s="31"/>
      <c r="MF156" s="31"/>
      <c r="MG156" s="31"/>
      <c r="MH156" s="31"/>
      <c r="MI156" s="31"/>
      <c r="MJ156" s="31"/>
      <c r="MK156" s="31"/>
      <c r="ML156" s="31"/>
      <c r="MM156" s="31"/>
      <c r="MN156" s="31"/>
      <c r="MO156" s="31"/>
      <c r="MP156" s="31"/>
      <c r="MQ156" s="31"/>
      <c r="MR156" s="31"/>
      <c r="MS156" s="31"/>
      <c r="MT156" s="31"/>
      <c r="MU156" s="31"/>
      <c r="MV156" s="31"/>
      <c r="MW156" s="31"/>
      <c r="MX156" s="31"/>
      <c r="MY156" s="31"/>
      <c r="MZ156" s="31"/>
      <c r="NA156" s="31"/>
      <c r="NB156" s="31"/>
      <c r="NC156" s="31"/>
      <c r="ND156" s="31"/>
      <c r="NE156" s="31"/>
      <c r="NF156" s="31"/>
      <c r="NG156" s="31"/>
      <c r="NH156" s="31"/>
      <c r="NI156" s="31"/>
      <c r="NJ156" s="31"/>
      <c r="NK156" s="31"/>
      <c r="NL156" s="31"/>
      <c r="NM156" s="31"/>
      <c r="NN156" s="31"/>
      <c r="NO156" s="31"/>
      <c r="NP156" s="31"/>
      <c r="NQ156" s="31"/>
      <c r="NR156" s="31"/>
      <c r="NS156" s="31"/>
      <c r="NT156" s="31"/>
      <c r="NU156" s="31"/>
      <c r="NV156" s="31"/>
      <c r="NW156" s="31"/>
      <c r="NX156" s="31"/>
      <c r="NY156" s="31"/>
      <c r="NZ156" s="31"/>
      <c r="OA156" s="31"/>
      <c r="OB156" s="31"/>
      <c r="OC156" s="31"/>
      <c r="OD156" s="31"/>
      <c r="OE156" s="31"/>
      <c r="OF156" s="31"/>
      <c r="OG156" s="31"/>
      <c r="OH156" s="31"/>
      <c r="OI156" s="31"/>
      <c r="OJ156" s="31"/>
      <c r="OK156" s="31"/>
      <c r="OL156" s="31"/>
      <c r="OM156" s="31"/>
      <c r="ON156" s="31"/>
      <c r="OO156" s="31"/>
      <c r="OP156" s="31"/>
      <c r="OQ156" s="31"/>
      <c r="OR156" s="31"/>
      <c r="OS156" s="31"/>
      <c r="OT156" s="31"/>
      <c r="OU156" s="31"/>
      <c r="OV156" s="31"/>
      <c r="OW156" s="31"/>
      <c r="OX156" s="31"/>
      <c r="OY156" s="31"/>
      <c r="OZ156" s="31"/>
      <c r="PA156" s="31"/>
      <c r="PB156" s="31"/>
      <c r="PC156" s="31"/>
      <c r="PD156" s="31"/>
      <c r="PE156" s="31"/>
      <c r="PF156" s="31"/>
      <c r="PG156" s="31"/>
      <c r="PH156" s="31"/>
      <c r="PI156" s="31"/>
      <c r="PJ156" s="31"/>
      <c r="PK156" s="31"/>
      <c r="PL156" s="31"/>
      <c r="PM156" s="31"/>
      <c r="PN156" s="31"/>
      <c r="PO156" s="31"/>
      <c r="PP156" s="31"/>
      <c r="PQ156" s="31"/>
      <c r="PR156" s="31"/>
      <c r="PS156" s="31"/>
      <c r="PT156" s="31"/>
      <c r="PU156" s="31"/>
      <c r="PV156" s="31"/>
      <c r="PW156" s="31"/>
      <c r="PX156" s="31"/>
      <c r="PY156" s="31"/>
      <c r="PZ156" s="31"/>
      <c r="QA156" s="31"/>
      <c r="QB156" s="31"/>
      <c r="QC156" s="31"/>
      <c r="QD156" s="31"/>
      <c r="QE156" s="31"/>
      <c r="QF156" s="31"/>
      <c r="QG156" s="31"/>
      <c r="QH156" s="31"/>
      <c r="QI156" s="31"/>
      <c r="QJ156" s="31"/>
      <c r="QK156" s="31"/>
      <c r="QL156" s="31"/>
      <c r="QM156" s="31"/>
      <c r="QN156" s="31"/>
      <c r="QO156" s="31"/>
      <c r="QP156" s="31"/>
      <c r="QQ156" s="31"/>
      <c r="QR156" s="31"/>
      <c r="QS156" s="31"/>
      <c r="QT156" s="31"/>
      <c r="QU156" s="31"/>
      <c r="QV156" s="31"/>
      <c r="QW156" s="31"/>
      <c r="QX156" s="31"/>
      <c r="QY156" s="31"/>
      <c r="QZ156" s="31"/>
      <c r="RA156" s="31"/>
      <c r="RB156" s="31"/>
      <c r="RC156" s="31"/>
      <c r="RD156" s="31"/>
      <c r="RE156" s="31"/>
      <c r="RF156" s="31"/>
      <c r="RG156" s="31"/>
      <c r="RH156" s="31"/>
      <c r="RI156" s="31"/>
      <c r="RJ156" s="31"/>
      <c r="RK156" s="31"/>
      <c r="RL156" s="31"/>
      <c r="RM156" s="31"/>
      <c r="RN156" s="31"/>
      <c r="RO156" s="31"/>
      <c r="RP156" s="31"/>
      <c r="RQ156" s="31"/>
      <c r="RR156" s="31"/>
      <c r="RS156" s="31"/>
      <c r="RT156" s="31"/>
      <c r="RU156" s="31"/>
      <c r="RV156" s="31"/>
      <c r="RW156" s="31"/>
      <c r="RX156" s="31"/>
      <c r="RY156" s="31"/>
      <c r="RZ156" s="31"/>
      <c r="SA156" s="31"/>
      <c r="SB156" s="31"/>
      <c r="SC156" s="31"/>
      <c r="SD156" s="31"/>
      <c r="SE156" s="31"/>
      <c r="SF156" s="31"/>
      <c r="SG156" s="31"/>
      <c r="SH156" s="31"/>
      <c r="SI156" s="31"/>
      <c r="SJ156" s="31"/>
      <c r="SK156" s="31"/>
      <c r="SL156" s="31"/>
      <c r="SM156" s="31"/>
      <c r="SN156" s="31"/>
      <c r="SO156" s="31"/>
      <c r="SP156" s="31"/>
      <c r="SQ156" s="31"/>
      <c r="SR156" s="31"/>
      <c r="SS156" s="31"/>
      <c r="ST156" s="31"/>
      <c r="SU156" s="31"/>
      <c r="SV156" s="31"/>
      <c r="SW156" s="31"/>
      <c r="SX156" s="31"/>
      <c r="SY156" s="31"/>
      <c r="SZ156" s="31"/>
      <c r="TA156" s="31"/>
      <c r="TB156" s="31"/>
      <c r="TC156" s="31"/>
      <c r="TD156" s="31"/>
      <c r="TE156" s="31"/>
      <c r="TF156" s="31"/>
      <c r="TG156" s="31"/>
      <c r="TH156" s="31"/>
      <c r="TI156" s="31"/>
      <c r="TJ156" s="31"/>
      <c r="TK156" s="31"/>
      <c r="TL156" s="31"/>
      <c r="TM156" s="31"/>
      <c r="TN156" s="31"/>
      <c r="TO156" s="31"/>
      <c r="TP156" s="31"/>
      <c r="TQ156" s="31"/>
      <c r="TR156" s="31"/>
      <c r="TS156" s="31"/>
      <c r="TT156" s="31"/>
      <c r="TU156" s="31"/>
      <c r="TV156" s="31"/>
      <c r="TW156" s="31"/>
      <c r="TX156" s="31"/>
      <c r="TY156" s="31"/>
      <c r="TZ156" s="31"/>
      <c r="UA156" s="31"/>
      <c r="UB156" s="31"/>
      <c r="UC156" s="31"/>
      <c r="UD156" s="31"/>
      <c r="UE156" s="31"/>
      <c r="UF156" s="31"/>
      <c r="UG156" s="31"/>
      <c r="UH156" s="31"/>
      <c r="UI156" s="31"/>
      <c r="UJ156" s="31"/>
      <c r="UK156" s="31"/>
      <c r="UL156" s="31"/>
      <c r="UM156" s="31"/>
      <c r="UN156" s="31"/>
      <c r="UO156" s="31"/>
      <c r="UP156" s="31"/>
      <c r="UQ156" s="31"/>
      <c r="UR156" s="31"/>
      <c r="US156" s="31"/>
      <c r="UT156" s="31"/>
      <c r="UU156" s="31"/>
      <c r="UV156" s="31"/>
      <c r="UW156" s="31"/>
      <c r="UX156" s="31"/>
      <c r="UY156" s="31"/>
      <c r="UZ156" s="31"/>
      <c r="VA156" s="31"/>
      <c r="VB156" s="31"/>
      <c r="VC156" s="31"/>
      <c r="VD156" s="31"/>
      <c r="VE156" s="31"/>
      <c r="VF156" s="31"/>
      <c r="VG156" s="31"/>
      <c r="VH156" s="31"/>
      <c r="VI156" s="31"/>
      <c r="VJ156" s="31"/>
      <c r="VK156" s="31"/>
      <c r="VL156" s="31"/>
      <c r="VM156" s="31"/>
      <c r="VN156" s="31"/>
      <c r="VO156" s="31"/>
      <c r="VP156" s="31"/>
      <c r="VQ156" s="31"/>
      <c r="VR156" s="31"/>
      <c r="VS156" s="31"/>
      <c r="VT156" s="31"/>
      <c r="VU156" s="31"/>
      <c r="VV156" s="31"/>
      <c r="VW156" s="31"/>
      <c r="VX156" s="31"/>
      <c r="VY156" s="31"/>
      <c r="VZ156" s="31"/>
      <c r="WA156" s="31"/>
      <c r="WB156" s="31"/>
      <c r="WC156" s="31"/>
      <c r="WD156" s="31"/>
      <c r="WE156" s="31"/>
      <c r="WF156" s="31"/>
      <c r="WG156" s="31"/>
      <c r="WH156" s="31"/>
      <c r="WI156" s="31"/>
      <c r="WJ156" s="31"/>
      <c r="WK156" s="31"/>
      <c r="WL156" s="31"/>
      <c r="WM156" s="31"/>
      <c r="WN156" s="31"/>
      <c r="WO156" s="31"/>
      <c r="WP156" s="31"/>
      <c r="WQ156" s="31"/>
      <c r="WR156" s="31"/>
      <c r="WS156" s="31"/>
      <c r="WT156" s="31"/>
      <c r="WU156" s="31"/>
      <c r="WV156" s="31"/>
      <c r="WW156" s="31"/>
      <c r="WX156" s="31"/>
      <c r="WY156" s="31"/>
      <c r="WZ156" s="31"/>
      <c r="XA156" s="31"/>
      <c r="XB156" s="31"/>
      <c r="XC156" s="31"/>
      <c r="XD156" s="31"/>
      <c r="XE156" s="31"/>
      <c r="XF156" s="31"/>
      <c r="XG156" s="31"/>
      <c r="XH156" s="31"/>
      <c r="XI156" s="31"/>
      <c r="XJ156" s="31"/>
      <c r="XK156" s="31"/>
      <c r="XL156" s="31"/>
      <c r="XM156" s="31"/>
      <c r="XN156" s="31"/>
      <c r="XO156" s="31"/>
      <c r="XP156" s="31"/>
      <c r="XQ156" s="31"/>
      <c r="XR156" s="31"/>
      <c r="XS156" s="31"/>
      <c r="XT156" s="31"/>
      <c r="XU156" s="31"/>
      <c r="XV156" s="31"/>
      <c r="XW156" s="31"/>
      <c r="XX156" s="31"/>
      <c r="XY156" s="31"/>
      <c r="XZ156" s="31"/>
      <c r="YA156" s="31"/>
      <c r="YB156" s="31"/>
      <c r="YC156" s="31"/>
      <c r="YD156" s="31"/>
      <c r="YE156" s="31"/>
      <c r="YF156" s="31"/>
      <c r="YG156" s="31"/>
      <c r="YH156" s="31"/>
      <c r="YI156" s="31"/>
      <c r="YJ156" s="31"/>
      <c r="YK156" s="31"/>
      <c r="YL156" s="31"/>
    </row>
    <row r="157" spans="1:662" s="4" customFormat="1" x14ac:dyDescent="0.25">
      <c r="A157" s="16"/>
      <c r="B157" s="16"/>
      <c r="C157" s="18">
        <v>4120</v>
      </c>
      <c r="D157" s="18" t="s">
        <v>16</v>
      </c>
      <c r="E157" s="3">
        <v>3535</v>
      </c>
      <c r="F157" s="3">
        <v>3443.56</v>
      </c>
      <c r="G157" s="15">
        <f t="shared" si="2"/>
        <v>97.413295615275814</v>
      </c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  <c r="IX157" s="31"/>
      <c r="IY157" s="31"/>
      <c r="IZ157" s="31"/>
      <c r="JA157" s="31"/>
      <c r="JB157" s="31"/>
      <c r="JC157" s="31"/>
      <c r="JD157" s="31"/>
      <c r="JE157" s="31"/>
      <c r="JF157" s="31"/>
      <c r="JG157" s="31"/>
      <c r="JH157" s="31"/>
      <c r="JI157" s="31"/>
      <c r="JJ157" s="31"/>
      <c r="JK157" s="31"/>
      <c r="JL157" s="31"/>
      <c r="JM157" s="31"/>
      <c r="JN157" s="31"/>
      <c r="JO157" s="31"/>
      <c r="JP157" s="31"/>
      <c r="JQ157" s="31"/>
      <c r="JR157" s="31"/>
      <c r="JS157" s="31"/>
      <c r="JT157" s="31"/>
      <c r="JU157" s="31"/>
      <c r="JV157" s="31"/>
      <c r="JW157" s="31"/>
      <c r="JX157" s="31"/>
      <c r="JY157" s="31"/>
      <c r="JZ157" s="31"/>
      <c r="KA157" s="31"/>
      <c r="KB157" s="31"/>
      <c r="KC157" s="31"/>
      <c r="KD157" s="31"/>
      <c r="KE157" s="31"/>
      <c r="KF157" s="31"/>
      <c r="KG157" s="31"/>
      <c r="KH157" s="31"/>
      <c r="KI157" s="31"/>
      <c r="KJ157" s="31"/>
      <c r="KK157" s="31"/>
      <c r="KL157" s="31"/>
      <c r="KM157" s="31"/>
      <c r="KN157" s="31"/>
      <c r="KO157" s="31"/>
      <c r="KP157" s="31"/>
      <c r="KQ157" s="31"/>
      <c r="KR157" s="31"/>
      <c r="KS157" s="31"/>
      <c r="KT157" s="31"/>
      <c r="KU157" s="31"/>
      <c r="KV157" s="31"/>
      <c r="KW157" s="31"/>
      <c r="KX157" s="31"/>
      <c r="KY157" s="31"/>
      <c r="KZ157" s="31"/>
      <c r="LA157" s="31"/>
      <c r="LB157" s="31"/>
      <c r="LC157" s="31"/>
      <c r="LD157" s="31"/>
      <c r="LE157" s="31"/>
      <c r="LF157" s="31"/>
      <c r="LG157" s="31"/>
      <c r="LH157" s="31"/>
      <c r="LI157" s="31"/>
      <c r="LJ157" s="31"/>
      <c r="LK157" s="31"/>
      <c r="LL157" s="31"/>
      <c r="LM157" s="31"/>
      <c r="LN157" s="31"/>
      <c r="LO157" s="31"/>
      <c r="LP157" s="31"/>
      <c r="LQ157" s="31"/>
      <c r="LR157" s="31"/>
      <c r="LS157" s="31"/>
      <c r="LT157" s="31"/>
      <c r="LU157" s="31"/>
      <c r="LV157" s="31"/>
      <c r="LW157" s="31"/>
      <c r="LX157" s="31"/>
      <c r="LY157" s="31"/>
      <c r="LZ157" s="31"/>
      <c r="MA157" s="31"/>
      <c r="MB157" s="31"/>
      <c r="MC157" s="31"/>
      <c r="MD157" s="31"/>
      <c r="ME157" s="31"/>
      <c r="MF157" s="31"/>
      <c r="MG157" s="31"/>
      <c r="MH157" s="31"/>
      <c r="MI157" s="31"/>
      <c r="MJ157" s="31"/>
      <c r="MK157" s="31"/>
      <c r="ML157" s="31"/>
      <c r="MM157" s="31"/>
      <c r="MN157" s="31"/>
      <c r="MO157" s="31"/>
      <c r="MP157" s="31"/>
      <c r="MQ157" s="31"/>
      <c r="MR157" s="31"/>
      <c r="MS157" s="31"/>
      <c r="MT157" s="31"/>
      <c r="MU157" s="31"/>
      <c r="MV157" s="31"/>
      <c r="MW157" s="31"/>
      <c r="MX157" s="31"/>
      <c r="MY157" s="31"/>
      <c r="MZ157" s="31"/>
      <c r="NA157" s="31"/>
      <c r="NB157" s="31"/>
      <c r="NC157" s="31"/>
      <c r="ND157" s="31"/>
      <c r="NE157" s="31"/>
      <c r="NF157" s="31"/>
      <c r="NG157" s="31"/>
      <c r="NH157" s="31"/>
      <c r="NI157" s="31"/>
      <c r="NJ157" s="31"/>
      <c r="NK157" s="31"/>
      <c r="NL157" s="31"/>
      <c r="NM157" s="31"/>
      <c r="NN157" s="31"/>
      <c r="NO157" s="31"/>
      <c r="NP157" s="31"/>
      <c r="NQ157" s="31"/>
      <c r="NR157" s="31"/>
      <c r="NS157" s="31"/>
      <c r="NT157" s="31"/>
      <c r="NU157" s="31"/>
      <c r="NV157" s="31"/>
      <c r="NW157" s="31"/>
      <c r="NX157" s="31"/>
      <c r="NY157" s="31"/>
      <c r="NZ157" s="31"/>
      <c r="OA157" s="31"/>
      <c r="OB157" s="31"/>
      <c r="OC157" s="31"/>
      <c r="OD157" s="31"/>
      <c r="OE157" s="31"/>
      <c r="OF157" s="31"/>
      <c r="OG157" s="31"/>
      <c r="OH157" s="31"/>
      <c r="OI157" s="31"/>
      <c r="OJ157" s="31"/>
      <c r="OK157" s="31"/>
      <c r="OL157" s="31"/>
      <c r="OM157" s="31"/>
      <c r="ON157" s="31"/>
      <c r="OO157" s="31"/>
      <c r="OP157" s="31"/>
      <c r="OQ157" s="31"/>
      <c r="OR157" s="31"/>
      <c r="OS157" s="31"/>
      <c r="OT157" s="31"/>
      <c r="OU157" s="31"/>
      <c r="OV157" s="31"/>
      <c r="OW157" s="31"/>
      <c r="OX157" s="31"/>
      <c r="OY157" s="31"/>
      <c r="OZ157" s="31"/>
      <c r="PA157" s="31"/>
      <c r="PB157" s="31"/>
      <c r="PC157" s="31"/>
      <c r="PD157" s="31"/>
      <c r="PE157" s="31"/>
      <c r="PF157" s="31"/>
      <c r="PG157" s="31"/>
      <c r="PH157" s="31"/>
      <c r="PI157" s="31"/>
      <c r="PJ157" s="31"/>
      <c r="PK157" s="31"/>
      <c r="PL157" s="31"/>
      <c r="PM157" s="31"/>
      <c r="PN157" s="31"/>
      <c r="PO157" s="31"/>
      <c r="PP157" s="31"/>
      <c r="PQ157" s="31"/>
      <c r="PR157" s="31"/>
      <c r="PS157" s="31"/>
      <c r="PT157" s="31"/>
      <c r="PU157" s="31"/>
      <c r="PV157" s="31"/>
      <c r="PW157" s="31"/>
      <c r="PX157" s="31"/>
      <c r="PY157" s="31"/>
      <c r="PZ157" s="31"/>
      <c r="QA157" s="31"/>
      <c r="QB157" s="31"/>
      <c r="QC157" s="31"/>
      <c r="QD157" s="31"/>
      <c r="QE157" s="31"/>
      <c r="QF157" s="31"/>
      <c r="QG157" s="31"/>
      <c r="QH157" s="31"/>
      <c r="QI157" s="31"/>
      <c r="QJ157" s="31"/>
      <c r="QK157" s="31"/>
      <c r="QL157" s="31"/>
      <c r="QM157" s="31"/>
      <c r="QN157" s="31"/>
      <c r="QO157" s="31"/>
      <c r="QP157" s="31"/>
      <c r="QQ157" s="31"/>
      <c r="QR157" s="31"/>
      <c r="QS157" s="31"/>
      <c r="QT157" s="31"/>
      <c r="QU157" s="31"/>
      <c r="QV157" s="31"/>
      <c r="QW157" s="31"/>
      <c r="QX157" s="31"/>
      <c r="QY157" s="31"/>
      <c r="QZ157" s="31"/>
      <c r="RA157" s="31"/>
      <c r="RB157" s="31"/>
      <c r="RC157" s="31"/>
      <c r="RD157" s="31"/>
      <c r="RE157" s="31"/>
      <c r="RF157" s="31"/>
      <c r="RG157" s="31"/>
      <c r="RH157" s="31"/>
      <c r="RI157" s="31"/>
      <c r="RJ157" s="31"/>
      <c r="RK157" s="31"/>
      <c r="RL157" s="31"/>
      <c r="RM157" s="31"/>
      <c r="RN157" s="31"/>
      <c r="RO157" s="31"/>
      <c r="RP157" s="31"/>
      <c r="RQ157" s="31"/>
      <c r="RR157" s="31"/>
      <c r="RS157" s="31"/>
      <c r="RT157" s="31"/>
      <c r="RU157" s="31"/>
      <c r="RV157" s="31"/>
      <c r="RW157" s="31"/>
      <c r="RX157" s="31"/>
      <c r="RY157" s="31"/>
      <c r="RZ157" s="31"/>
      <c r="SA157" s="31"/>
      <c r="SB157" s="31"/>
      <c r="SC157" s="31"/>
      <c r="SD157" s="31"/>
      <c r="SE157" s="31"/>
      <c r="SF157" s="31"/>
      <c r="SG157" s="31"/>
      <c r="SH157" s="31"/>
      <c r="SI157" s="31"/>
      <c r="SJ157" s="31"/>
      <c r="SK157" s="31"/>
      <c r="SL157" s="31"/>
      <c r="SM157" s="31"/>
      <c r="SN157" s="31"/>
      <c r="SO157" s="31"/>
      <c r="SP157" s="31"/>
      <c r="SQ157" s="31"/>
      <c r="SR157" s="31"/>
      <c r="SS157" s="31"/>
      <c r="ST157" s="31"/>
      <c r="SU157" s="31"/>
      <c r="SV157" s="31"/>
      <c r="SW157" s="31"/>
      <c r="SX157" s="31"/>
      <c r="SY157" s="31"/>
      <c r="SZ157" s="31"/>
      <c r="TA157" s="31"/>
      <c r="TB157" s="31"/>
      <c r="TC157" s="31"/>
      <c r="TD157" s="31"/>
      <c r="TE157" s="31"/>
      <c r="TF157" s="31"/>
      <c r="TG157" s="31"/>
      <c r="TH157" s="31"/>
      <c r="TI157" s="31"/>
      <c r="TJ157" s="31"/>
      <c r="TK157" s="31"/>
      <c r="TL157" s="31"/>
      <c r="TM157" s="31"/>
      <c r="TN157" s="31"/>
      <c r="TO157" s="31"/>
      <c r="TP157" s="31"/>
      <c r="TQ157" s="31"/>
      <c r="TR157" s="31"/>
      <c r="TS157" s="31"/>
      <c r="TT157" s="31"/>
      <c r="TU157" s="31"/>
      <c r="TV157" s="31"/>
      <c r="TW157" s="31"/>
      <c r="TX157" s="31"/>
      <c r="TY157" s="31"/>
      <c r="TZ157" s="31"/>
      <c r="UA157" s="31"/>
      <c r="UB157" s="31"/>
      <c r="UC157" s="31"/>
      <c r="UD157" s="31"/>
      <c r="UE157" s="31"/>
      <c r="UF157" s="31"/>
      <c r="UG157" s="31"/>
      <c r="UH157" s="31"/>
      <c r="UI157" s="31"/>
      <c r="UJ157" s="31"/>
      <c r="UK157" s="31"/>
      <c r="UL157" s="31"/>
      <c r="UM157" s="31"/>
      <c r="UN157" s="31"/>
      <c r="UO157" s="31"/>
      <c r="UP157" s="31"/>
      <c r="UQ157" s="31"/>
      <c r="UR157" s="31"/>
      <c r="US157" s="31"/>
      <c r="UT157" s="31"/>
      <c r="UU157" s="31"/>
      <c r="UV157" s="31"/>
      <c r="UW157" s="31"/>
      <c r="UX157" s="31"/>
      <c r="UY157" s="31"/>
      <c r="UZ157" s="31"/>
      <c r="VA157" s="31"/>
      <c r="VB157" s="31"/>
      <c r="VC157" s="31"/>
      <c r="VD157" s="31"/>
      <c r="VE157" s="31"/>
      <c r="VF157" s="31"/>
      <c r="VG157" s="31"/>
      <c r="VH157" s="31"/>
      <c r="VI157" s="31"/>
      <c r="VJ157" s="31"/>
      <c r="VK157" s="31"/>
      <c r="VL157" s="31"/>
      <c r="VM157" s="31"/>
      <c r="VN157" s="31"/>
      <c r="VO157" s="31"/>
      <c r="VP157" s="31"/>
      <c r="VQ157" s="31"/>
      <c r="VR157" s="31"/>
      <c r="VS157" s="31"/>
      <c r="VT157" s="31"/>
      <c r="VU157" s="31"/>
      <c r="VV157" s="31"/>
      <c r="VW157" s="31"/>
      <c r="VX157" s="31"/>
      <c r="VY157" s="31"/>
      <c r="VZ157" s="31"/>
      <c r="WA157" s="31"/>
      <c r="WB157" s="31"/>
      <c r="WC157" s="31"/>
      <c r="WD157" s="31"/>
      <c r="WE157" s="31"/>
      <c r="WF157" s="31"/>
      <c r="WG157" s="31"/>
      <c r="WH157" s="31"/>
      <c r="WI157" s="31"/>
      <c r="WJ157" s="31"/>
      <c r="WK157" s="31"/>
      <c r="WL157" s="31"/>
      <c r="WM157" s="31"/>
      <c r="WN157" s="31"/>
      <c r="WO157" s="31"/>
      <c r="WP157" s="31"/>
      <c r="WQ157" s="31"/>
      <c r="WR157" s="31"/>
      <c r="WS157" s="31"/>
      <c r="WT157" s="31"/>
      <c r="WU157" s="31"/>
      <c r="WV157" s="31"/>
      <c r="WW157" s="31"/>
      <c r="WX157" s="31"/>
      <c r="WY157" s="31"/>
      <c r="WZ157" s="31"/>
      <c r="XA157" s="31"/>
      <c r="XB157" s="31"/>
      <c r="XC157" s="31"/>
      <c r="XD157" s="31"/>
      <c r="XE157" s="31"/>
      <c r="XF157" s="31"/>
      <c r="XG157" s="31"/>
      <c r="XH157" s="31"/>
      <c r="XI157" s="31"/>
      <c r="XJ157" s="31"/>
      <c r="XK157" s="31"/>
      <c r="XL157" s="31"/>
      <c r="XM157" s="31"/>
      <c r="XN157" s="31"/>
      <c r="XO157" s="31"/>
      <c r="XP157" s="31"/>
      <c r="XQ157" s="31"/>
      <c r="XR157" s="31"/>
      <c r="XS157" s="31"/>
      <c r="XT157" s="31"/>
      <c r="XU157" s="31"/>
      <c r="XV157" s="31"/>
      <c r="XW157" s="31"/>
      <c r="XX157" s="31"/>
      <c r="XY157" s="31"/>
      <c r="XZ157" s="31"/>
      <c r="YA157" s="31"/>
      <c r="YB157" s="31"/>
      <c r="YC157" s="31"/>
      <c r="YD157" s="31"/>
      <c r="YE157" s="31"/>
      <c r="YF157" s="31"/>
      <c r="YG157" s="31"/>
      <c r="YH157" s="31"/>
      <c r="YI157" s="31"/>
      <c r="YJ157" s="31"/>
      <c r="YK157" s="31"/>
      <c r="YL157" s="31"/>
    </row>
    <row r="158" spans="1:662" s="5" customFormat="1" x14ac:dyDescent="0.25">
      <c r="A158" s="16"/>
      <c r="B158" s="16"/>
      <c r="C158" s="18">
        <v>4440</v>
      </c>
      <c r="D158" s="18" t="s">
        <v>46</v>
      </c>
      <c r="E158" s="3">
        <v>5980</v>
      </c>
      <c r="F158" s="3">
        <v>5980</v>
      </c>
      <c r="G158" s="15">
        <f t="shared" si="2"/>
        <v>100</v>
      </c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  <c r="IX158" s="31"/>
      <c r="IY158" s="31"/>
      <c r="IZ158" s="31"/>
      <c r="JA158" s="31"/>
      <c r="JB158" s="31"/>
      <c r="JC158" s="31"/>
      <c r="JD158" s="31"/>
      <c r="JE158" s="31"/>
      <c r="JF158" s="31"/>
      <c r="JG158" s="31"/>
      <c r="JH158" s="31"/>
      <c r="JI158" s="31"/>
      <c r="JJ158" s="31"/>
      <c r="JK158" s="31"/>
      <c r="JL158" s="31"/>
      <c r="JM158" s="31"/>
      <c r="JN158" s="31"/>
      <c r="JO158" s="31"/>
      <c r="JP158" s="31"/>
      <c r="JQ158" s="31"/>
      <c r="JR158" s="31"/>
      <c r="JS158" s="31"/>
      <c r="JT158" s="31"/>
      <c r="JU158" s="31"/>
      <c r="JV158" s="31"/>
      <c r="JW158" s="31"/>
      <c r="JX158" s="31"/>
      <c r="JY158" s="31"/>
      <c r="JZ158" s="31"/>
      <c r="KA158" s="31"/>
      <c r="KB158" s="31"/>
      <c r="KC158" s="31"/>
      <c r="KD158" s="31"/>
      <c r="KE158" s="31"/>
      <c r="KF158" s="31"/>
      <c r="KG158" s="31"/>
      <c r="KH158" s="31"/>
      <c r="KI158" s="31"/>
      <c r="KJ158" s="31"/>
      <c r="KK158" s="31"/>
      <c r="KL158" s="31"/>
      <c r="KM158" s="31"/>
      <c r="KN158" s="31"/>
      <c r="KO158" s="31"/>
      <c r="KP158" s="31"/>
      <c r="KQ158" s="31"/>
      <c r="KR158" s="31"/>
      <c r="KS158" s="31"/>
      <c r="KT158" s="31"/>
      <c r="KU158" s="31"/>
      <c r="KV158" s="31"/>
      <c r="KW158" s="31"/>
      <c r="KX158" s="31"/>
      <c r="KY158" s="31"/>
      <c r="KZ158" s="31"/>
      <c r="LA158" s="31"/>
      <c r="LB158" s="31"/>
      <c r="LC158" s="31"/>
      <c r="LD158" s="31"/>
      <c r="LE158" s="31"/>
      <c r="LF158" s="31"/>
      <c r="LG158" s="31"/>
      <c r="LH158" s="31"/>
      <c r="LI158" s="31"/>
      <c r="LJ158" s="31"/>
      <c r="LK158" s="31"/>
      <c r="LL158" s="31"/>
      <c r="LM158" s="31"/>
      <c r="LN158" s="31"/>
      <c r="LO158" s="31"/>
      <c r="LP158" s="31"/>
      <c r="LQ158" s="31"/>
      <c r="LR158" s="31"/>
      <c r="LS158" s="31"/>
      <c r="LT158" s="31"/>
      <c r="LU158" s="31"/>
      <c r="LV158" s="31"/>
      <c r="LW158" s="31"/>
      <c r="LX158" s="31"/>
      <c r="LY158" s="31"/>
      <c r="LZ158" s="31"/>
      <c r="MA158" s="31"/>
      <c r="MB158" s="31"/>
      <c r="MC158" s="31"/>
      <c r="MD158" s="31"/>
      <c r="ME158" s="31"/>
      <c r="MF158" s="31"/>
      <c r="MG158" s="31"/>
      <c r="MH158" s="31"/>
      <c r="MI158" s="31"/>
      <c r="MJ158" s="31"/>
      <c r="MK158" s="31"/>
      <c r="ML158" s="31"/>
      <c r="MM158" s="31"/>
      <c r="MN158" s="31"/>
      <c r="MO158" s="31"/>
      <c r="MP158" s="31"/>
      <c r="MQ158" s="31"/>
      <c r="MR158" s="31"/>
      <c r="MS158" s="31"/>
      <c r="MT158" s="31"/>
      <c r="MU158" s="31"/>
      <c r="MV158" s="31"/>
      <c r="MW158" s="31"/>
      <c r="MX158" s="31"/>
      <c r="MY158" s="31"/>
      <c r="MZ158" s="31"/>
      <c r="NA158" s="31"/>
      <c r="NB158" s="31"/>
      <c r="NC158" s="31"/>
      <c r="ND158" s="31"/>
      <c r="NE158" s="31"/>
      <c r="NF158" s="31"/>
      <c r="NG158" s="31"/>
      <c r="NH158" s="31"/>
      <c r="NI158" s="31"/>
      <c r="NJ158" s="31"/>
      <c r="NK158" s="31"/>
      <c r="NL158" s="31"/>
      <c r="NM158" s="31"/>
      <c r="NN158" s="31"/>
      <c r="NO158" s="31"/>
      <c r="NP158" s="31"/>
      <c r="NQ158" s="31"/>
      <c r="NR158" s="31"/>
      <c r="NS158" s="31"/>
      <c r="NT158" s="31"/>
      <c r="NU158" s="31"/>
      <c r="NV158" s="31"/>
      <c r="NW158" s="31"/>
      <c r="NX158" s="31"/>
      <c r="NY158" s="31"/>
      <c r="NZ158" s="31"/>
      <c r="OA158" s="31"/>
      <c r="OB158" s="31"/>
      <c r="OC158" s="31"/>
      <c r="OD158" s="31"/>
      <c r="OE158" s="31"/>
      <c r="OF158" s="31"/>
      <c r="OG158" s="31"/>
      <c r="OH158" s="31"/>
      <c r="OI158" s="31"/>
      <c r="OJ158" s="31"/>
      <c r="OK158" s="31"/>
      <c r="OL158" s="31"/>
      <c r="OM158" s="31"/>
      <c r="ON158" s="31"/>
      <c r="OO158" s="31"/>
      <c r="OP158" s="31"/>
      <c r="OQ158" s="31"/>
      <c r="OR158" s="31"/>
      <c r="OS158" s="31"/>
      <c r="OT158" s="31"/>
      <c r="OU158" s="31"/>
      <c r="OV158" s="31"/>
      <c r="OW158" s="31"/>
      <c r="OX158" s="31"/>
      <c r="OY158" s="31"/>
      <c r="OZ158" s="31"/>
      <c r="PA158" s="31"/>
      <c r="PB158" s="31"/>
      <c r="PC158" s="31"/>
      <c r="PD158" s="31"/>
      <c r="PE158" s="31"/>
      <c r="PF158" s="31"/>
      <c r="PG158" s="31"/>
      <c r="PH158" s="31"/>
      <c r="PI158" s="31"/>
      <c r="PJ158" s="31"/>
      <c r="PK158" s="31"/>
      <c r="PL158" s="31"/>
      <c r="PM158" s="31"/>
      <c r="PN158" s="31"/>
      <c r="PO158" s="31"/>
      <c r="PP158" s="31"/>
      <c r="PQ158" s="31"/>
      <c r="PR158" s="31"/>
      <c r="PS158" s="31"/>
      <c r="PT158" s="31"/>
      <c r="PU158" s="31"/>
      <c r="PV158" s="31"/>
      <c r="PW158" s="31"/>
      <c r="PX158" s="31"/>
      <c r="PY158" s="31"/>
      <c r="PZ158" s="31"/>
      <c r="QA158" s="31"/>
      <c r="QB158" s="31"/>
      <c r="QC158" s="31"/>
      <c r="QD158" s="31"/>
      <c r="QE158" s="31"/>
      <c r="QF158" s="31"/>
      <c r="QG158" s="31"/>
      <c r="QH158" s="31"/>
      <c r="QI158" s="31"/>
      <c r="QJ158" s="31"/>
      <c r="QK158" s="31"/>
      <c r="QL158" s="31"/>
      <c r="QM158" s="31"/>
      <c r="QN158" s="31"/>
      <c r="QO158" s="31"/>
      <c r="QP158" s="31"/>
      <c r="QQ158" s="31"/>
      <c r="QR158" s="31"/>
      <c r="QS158" s="31"/>
      <c r="QT158" s="31"/>
      <c r="QU158" s="31"/>
      <c r="QV158" s="31"/>
      <c r="QW158" s="31"/>
      <c r="QX158" s="31"/>
      <c r="QY158" s="31"/>
      <c r="QZ158" s="31"/>
      <c r="RA158" s="31"/>
      <c r="RB158" s="31"/>
      <c r="RC158" s="31"/>
      <c r="RD158" s="31"/>
      <c r="RE158" s="31"/>
      <c r="RF158" s="31"/>
      <c r="RG158" s="31"/>
      <c r="RH158" s="31"/>
      <c r="RI158" s="31"/>
      <c r="RJ158" s="31"/>
      <c r="RK158" s="31"/>
      <c r="RL158" s="31"/>
      <c r="RM158" s="31"/>
      <c r="RN158" s="31"/>
      <c r="RO158" s="31"/>
      <c r="RP158" s="31"/>
      <c r="RQ158" s="31"/>
      <c r="RR158" s="31"/>
      <c r="RS158" s="31"/>
      <c r="RT158" s="31"/>
      <c r="RU158" s="31"/>
      <c r="RV158" s="31"/>
      <c r="RW158" s="31"/>
      <c r="RX158" s="31"/>
      <c r="RY158" s="31"/>
      <c r="RZ158" s="31"/>
      <c r="SA158" s="31"/>
      <c r="SB158" s="31"/>
      <c r="SC158" s="31"/>
      <c r="SD158" s="31"/>
      <c r="SE158" s="31"/>
      <c r="SF158" s="31"/>
      <c r="SG158" s="31"/>
      <c r="SH158" s="31"/>
      <c r="SI158" s="31"/>
      <c r="SJ158" s="31"/>
      <c r="SK158" s="31"/>
      <c r="SL158" s="31"/>
      <c r="SM158" s="31"/>
      <c r="SN158" s="31"/>
      <c r="SO158" s="31"/>
      <c r="SP158" s="31"/>
      <c r="SQ158" s="31"/>
      <c r="SR158" s="31"/>
      <c r="SS158" s="31"/>
      <c r="ST158" s="31"/>
      <c r="SU158" s="31"/>
      <c r="SV158" s="31"/>
      <c r="SW158" s="31"/>
      <c r="SX158" s="31"/>
      <c r="SY158" s="31"/>
      <c r="SZ158" s="31"/>
      <c r="TA158" s="31"/>
      <c r="TB158" s="31"/>
      <c r="TC158" s="31"/>
      <c r="TD158" s="31"/>
      <c r="TE158" s="31"/>
      <c r="TF158" s="31"/>
      <c r="TG158" s="31"/>
      <c r="TH158" s="31"/>
      <c r="TI158" s="31"/>
      <c r="TJ158" s="31"/>
      <c r="TK158" s="31"/>
      <c r="TL158" s="31"/>
      <c r="TM158" s="31"/>
      <c r="TN158" s="31"/>
      <c r="TO158" s="31"/>
      <c r="TP158" s="31"/>
      <c r="TQ158" s="31"/>
      <c r="TR158" s="31"/>
      <c r="TS158" s="31"/>
      <c r="TT158" s="31"/>
      <c r="TU158" s="31"/>
      <c r="TV158" s="31"/>
      <c r="TW158" s="31"/>
      <c r="TX158" s="31"/>
      <c r="TY158" s="31"/>
      <c r="TZ158" s="31"/>
      <c r="UA158" s="31"/>
      <c r="UB158" s="31"/>
      <c r="UC158" s="31"/>
      <c r="UD158" s="31"/>
      <c r="UE158" s="31"/>
      <c r="UF158" s="31"/>
      <c r="UG158" s="31"/>
      <c r="UH158" s="31"/>
      <c r="UI158" s="31"/>
      <c r="UJ158" s="31"/>
      <c r="UK158" s="31"/>
      <c r="UL158" s="31"/>
      <c r="UM158" s="31"/>
      <c r="UN158" s="31"/>
      <c r="UO158" s="31"/>
      <c r="UP158" s="31"/>
      <c r="UQ158" s="31"/>
      <c r="UR158" s="31"/>
      <c r="US158" s="31"/>
      <c r="UT158" s="31"/>
      <c r="UU158" s="31"/>
      <c r="UV158" s="31"/>
      <c r="UW158" s="31"/>
      <c r="UX158" s="31"/>
      <c r="UY158" s="31"/>
      <c r="UZ158" s="31"/>
      <c r="VA158" s="31"/>
      <c r="VB158" s="31"/>
      <c r="VC158" s="31"/>
      <c r="VD158" s="31"/>
      <c r="VE158" s="31"/>
      <c r="VF158" s="31"/>
      <c r="VG158" s="31"/>
      <c r="VH158" s="31"/>
      <c r="VI158" s="31"/>
      <c r="VJ158" s="31"/>
      <c r="VK158" s="31"/>
      <c r="VL158" s="31"/>
      <c r="VM158" s="31"/>
      <c r="VN158" s="31"/>
      <c r="VO158" s="31"/>
      <c r="VP158" s="31"/>
      <c r="VQ158" s="31"/>
      <c r="VR158" s="31"/>
      <c r="VS158" s="31"/>
      <c r="VT158" s="31"/>
      <c r="VU158" s="31"/>
      <c r="VV158" s="31"/>
      <c r="VW158" s="31"/>
      <c r="VX158" s="31"/>
      <c r="VY158" s="31"/>
      <c r="VZ158" s="31"/>
      <c r="WA158" s="31"/>
      <c r="WB158" s="31"/>
      <c r="WC158" s="31"/>
      <c r="WD158" s="31"/>
      <c r="WE158" s="31"/>
      <c r="WF158" s="31"/>
      <c r="WG158" s="31"/>
      <c r="WH158" s="31"/>
      <c r="WI158" s="31"/>
      <c r="WJ158" s="31"/>
      <c r="WK158" s="31"/>
      <c r="WL158" s="31"/>
      <c r="WM158" s="31"/>
      <c r="WN158" s="31"/>
      <c r="WO158" s="31"/>
      <c r="WP158" s="31"/>
      <c r="WQ158" s="31"/>
      <c r="WR158" s="31"/>
      <c r="WS158" s="31"/>
      <c r="WT158" s="31"/>
      <c r="WU158" s="31"/>
      <c r="WV158" s="31"/>
      <c r="WW158" s="31"/>
      <c r="WX158" s="31"/>
      <c r="WY158" s="31"/>
      <c r="WZ158" s="31"/>
      <c r="XA158" s="31"/>
      <c r="XB158" s="31"/>
      <c r="XC158" s="31"/>
      <c r="XD158" s="31"/>
      <c r="XE158" s="31"/>
      <c r="XF158" s="31"/>
      <c r="XG158" s="31"/>
      <c r="XH158" s="31"/>
      <c r="XI158" s="31"/>
      <c r="XJ158" s="31"/>
      <c r="XK158" s="31"/>
      <c r="XL158" s="31"/>
      <c r="XM158" s="31"/>
      <c r="XN158" s="31"/>
      <c r="XO158" s="31"/>
      <c r="XP158" s="31"/>
      <c r="XQ158" s="31"/>
      <c r="XR158" s="31"/>
      <c r="XS158" s="31"/>
      <c r="XT158" s="31"/>
      <c r="XU158" s="31"/>
      <c r="XV158" s="31"/>
      <c r="XW158" s="31"/>
      <c r="XX158" s="31"/>
      <c r="XY158" s="31"/>
      <c r="XZ158" s="31"/>
      <c r="YA158" s="31"/>
      <c r="YB158" s="31"/>
      <c r="YC158" s="31"/>
      <c r="YD158" s="31"/>
      <c r="YE158" s="31"/>
      <c r="YF158" s="31"/>
      <c r="YG158" s="31"/>
      <c r="YH158" s="31"/>
      <c r="YI158" s="31"/>
      <c r="YJ158" s="31"/>
      <c r="YK158" s="31"/>
      <c r="YL158" s="31"/>
    </row>
    <row r="159" spans="1:662" x14ac:dyDescent="0.25">
      <c r="A159" s="16"/>
      <c r="B159" s="16">
        <v>80104</v>
      </c>
      <c r="C159" s="18"/>
      <c r="D159" s="18" t="s">
        <v>71</v>
      </c>
      <c r="E159" s="3">
        <f>SUM(E160:E179)</f>
        <v>481281.3</v>
      </c>
      <c r="F159" s="3">
        <f>SUM(F160:F179)</f>
        <v>468663.37</v>
      </c>
      <c r="G159" s="15">
        <f t="shared" si="2"/>
        <v>97.378262982584189</v>
      </c>
    </row>
    <row r="160" spans="1:662" s="7" customFormat="1" x14ac:dyDescent="0.25">
      <c r="A160" s="16"/>
      <c r="B160" s="16"/>
      <c r="C160" s="18">
        <v>3020</v>
      </c>
      <c r="D160" s="18" t="s">
        <v>41</v>
      </c>
      <c r="E160" s="3">
        <v>1947</v>
      </c>
      <c r="F160" s="3">
        <v>1077.1400000000001</v>
      </c>
      <c r="G160" s="15">
        <f t="shared" si="2"/>
        <v>55.323061119671294</v>
      </c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  <c r="JD160" s="31"/>
      <c r="JE160" s="31"/>
      <c r="JF160" s="31"/>
      <c r="JG160" s="31"/>
      <c r="JH160" s="31"/>
      <c r="JI160" s="31"/>
      <c r="JJ160" s="31"/>
      <c r="JK160" s="31"/>
      <c r="JL160" s="31"/>
      <c r="JM160" s="31"/>
      <c r="JN160" s="31"/>
      <c r="JO160" s="31"/>
      <c r="JP160" s="31"/>
      <c r="JQ160" s="31"/>
      <c r="JR160" s="31"/>
      <c r="JS160" s="31"/>
      <c r="JT160" s="31"/>
      <c r="JU160" s="31"/>
      <c r="JV160" s="31"/>
      <c r="JW160" s="31"/>
      <c r="JX160" s="31"/>
      <c r="JY160" s="31"/>
      <c r="JZ160" s="31"/>
      <c r="KA160" s="31"/>
      <c r="KB160" s="31"/>
      <c r="KC160" s="31"/>
      <c r="KD160" s="31"/>
      <c r="KE160" s="31"/>
      <c r="KF160" s="31"/>
      <c r="KG160" s="31"/>
      <c r="KH160" s="31"/>
      <c r="KI160" s="31"/>
      <c r="KJ160" s="31"/>
      <c r="KK160" s="31"/>
      <c r="KL160" s="31"/>
      <c r="KM160" s="31"/>
      <c r="KN160" s="31"/>
      <c r="KO160" s="31"/>
      <c r="KP160" s="31"/>
      <c r="KQ160" s="31"/>
      <c r="KR160" s="31"/>
      <c r="KS160" s="31"/>
      <c r="KT160" s="31"/>
      <c r="KU160" s="31"/>
      <c r="KV160" s="31"/>
      <c r="KW160" s="31"/>
      <c r="KX160" s="31"/>
      <c r="KY160" s="31"/>
      <c r="KZ160" s="31"/>
      <c r="LA160" s="31"/>
      <c r="LB160" s="31"/>
      <c r="LC160" s="31"/>
      <c r="LD160" s="31"/>
      <c r="LE160" s="31"/>
      <c r="LF160" s="31"/>
      <c r="LG160" s="31"/>
      <c r="LH160" s="31"/>
      <c r="LI160" s="31"/>
      <c r="LJ160" s="31"/>
      <c r="LK160" s="31"/>
      <c r="LL160" s="31"/>
      <c r="LM160" s="31"/>
      <c r="LN160" s="31"/>
      <c r="LO160" s="31"/>
      <c r="LP160" s="31"/>
      <c r="LQ160" s="31"/>
      <c r="LR160" s="31"/>
      <c r="LS160" s="31"/>
      <c r="LT160" s="31"/>
      <c r="LU160" s="31"/>
      <c r="LV160" s="31"/>
      <c r="LW160" s="31"/>
      <c r="LX160" s="31"/>
      <c r="LY160" s="31"/>
      <c r="LZ160" s="31"/>
      <c r="MA160" s="31"/>
      <c r="MB160" s="31"/>
      <c r="MC160" s="31"/>
      <c r="MD160" s="31"/>
      <c r="ME160" s="31"/>
      <c r="MF160" s="31"/>
      <c r="MG160" s="31"/>
      <c r="MH160" s="31"/>
      <c r="MI160" s="31"/>
      <c r="MJ160" s="31"/>
      <c r="MK160" s="31"/>
      <c r="ML160" s="31"/>
      <c r="MM160" s="31"/>
      <c r="MN160" s="31"/>
      <c r="MO160" s="31"/>
      <c r="MP160" s="31"/>
      <c r="MQ160" s="31"/>
      <c r="MR160" s="31"/>
      <c r="MS160" s="31"/>
      <c r="MT160" s="31"/>
      <c r="MU160" s="31"/>
      <c r="MV160" s="31"/>
      <c r="MW160" s="31"/>
      <c r="MX160" s="31"/>
      <c r="MY160" s="31"/>
      <c r="MZ160" s="31"/>
      <c r="NA160" s="31"/>
      <c r="NB160" s="31"/>
      <c r="NC160" s="31"/>
      <c r="ND160" s="31"/>
      <c r="NE160" s="31"/>
      <c r="NF160" s="31"/>
      <c r="NG160" s="31"/>
      <c r="NH160" s="31"/>
      <c r="NI160" s="31"/>
      <c r="NJ160" s="31"/>
      <c r="NK160" s="31"/>
      <c r="NL160" s="31"/>
      <c r="NM160" s="31"/>
      <c r="NN160" s="31"/>
      <c r="NO160" s="31"/>
      <c r="NP160" s="31"/>
      <c r="NQ160" s="31"/>
      <c r="NR160" s="31"/>
      <c r="NS160" s="31"/>
      <c r="NT160" s="31"/>
      <c r="NU160" s="31"/>
      <c r="NV160" s="31"/>
      <c r="NW160" s="31"/>
      <c r="NX160" s="31"/>
      <c r="NY160" s="31"/>
      <c r="NZ160" s="31"/>
      <c r="OA160" s="31"/>
      <c r="OB160" s="31"/>
      <c r="OC160" s="31"/>
      <c r="OD160" s="31"/>
      <c r="OE160" s="31"/>
      <c r="OF160" s="31"/>
      <c r="OG160" s="31"/>
      <c r="OH160" s="31"/>
      <c r="OI160" s="31"/>
      <c r="OJ160" s="31"/>
      <c r="OK160" s="31"/>
      <c r="OL160" s="31"/>
      <c r="OM160" s="31"/>
      <c r="ON160" s="31"/>
      <c r="OO160" s="31"/>
      <c r="OP160" s="31"/>
      <c r="OQ160" s="31"/>
      <c r="OR160" s="31"/>
      <c r="OS160" s="31"/>
      <c r="OT160" s="31"/>
      <c r="OU160" s="31"/>
      <c r="OV160" s="31"/>
      <c r="OW160" s="31"/>
      <c r="OX160" s="31"/>
      <c r="OY160" s="31"/>
      <c r="OZ160" s="31"/>
      <c r="PA160" s="31"/>
      <c r="PB160" s="31"/>
      <c r="PC160" s="31"/>
      <c r="PD160" s="31"/>
      <c r="PE160" s="31"/>
      <c r="PF160" s="31"/>
      <c r="PG160" s="31"/>
      <c r="PH160" s="31"/>
      <c r="PI160" s="31"/>
      <c r="PJ160" s="31"/>
      <c r="PK160" s="31"/>
      <c r="PL160" s="31"/>
      <c r="PM160" s="31"/>
      <c r="PN160" s="31"/>
      <c r="PO160" s="31"/>
      <c r="PP160" s="31"/>
      <c r="PQ160" s="31"/>
      <c r="PR160" s="31"/>
      <c r="PS160" s="31"/>
      <c r="PT160" s="31"/>
      <c r="PU160" s="31"/>
      <c r="PV160" s="31"/>
      <c r="PW160" s="31"/>
      <c r="PX160" s="31"/>
      <c r="PY160" s="31"/>
      <c r="PZ160" s="31"/>
      <c r="QA160" s="31"/>
      <c r="QB160" s="31"/>
      <c r="QC160" s="31"/>
      <c r="QD160" s="31"/>
      <c r="QE160" s="31"/>
      <c r="QF160" s="31"/>
      <c r="QG160" s="31"/>
      <c r="QH160" s="31"/>
      <c r="QI160" s="31"/>
      <c r="QJ160" s="31"/>
      <c r="QK160" s="31"/>
      <c r="QL160" s="31"/>
      <c r="QM160" s="31"/>
      <c r="QN160" s="31"/>
      <c r="QO160" s="31"/>
      <c r="QP160" s="31"/>
      <c r="QQ160" s="31"/>
      <c r="QR160" s="31"/>
      <c r="QS160" s="31"/>
      <c r="QT160" s="31"/>
      <c r="QU160" s="31"/>
      <c r="QV160" s="31"/>
      <c r="QW160" s="31"/>
      <c r="QX160" s="31"/>
      <c r="QY160" s="31"/>
      <c r="QZ160" s="31"/>
      <c r="RA160" s="31"/>
      <c r="RB160" s="31"/>
      <c r="RC160" s="31"/>
      <c r="RD160" s="31"/>
      <c r="RE160" s="31"/>
      <c r="RF160" s="31"/>
      <c r="RG160" s="31"/>
      <c r="RH160" s="31"/>
      <c r="RI160" s="31"/>
      <c r="RJ160" s="31"/>
      <c r="RK160" s="31"/>
      <c r="RL160" s="31"/>
      <c r="RM160" s="31"/>
      <c r="RN160" s="31"/>
      <c r="RO160" s="31"/>
      <c r="RP160" s="31"/>
      <c r="RQ160" s="31"/>
      <c r="RR160" s="31"/>
      <c r="RS160" s="31"/>
      <c r="RT160" s="31"/>
      <c r="RU160" s="31"/>
      <c r="RV160" s="31"/>
      <c r="RW160" s="31"/>
      <c r="RX160" s="31"/>
      <c r="RY160" s="31"/>
      <c r="RZ160" s="31"/>
      <c r="SA160" s="31"/>
      <c r="SB160" s="31"/>
      <c r="SC160" s="31"/>
      <c r="SD160" s="31"/>
      <c r="SE160" s="31"/>
      <c r="SF160" s="31"/>
      <c r="SG160" s="31"/>
      <c r="SH160" s="31"/>
      <c r="SI160" s="31"/>
      <c r="SJ160" s="31"/>
      <c r="SK160" s="31"/>
      <c r="SL160" s="31"/>
      <c r="SM160" s="31"/>
      <c r="SN160" s="31"/>
      <c r="SO160" s="31"/>
      <c r="SP160" s="31"/>
      <c r="SQ160" s="31"/>
      <c r="SR160" s="31"/>
      <c r="SS160" s="31"/>
      <c r="ST160" s="31"/>
      <c r="SU160" s="31"/>
      <c r="SV160" s="31"/>
      <c r="SW160" s="31"/>
      <c r="SX160" s="31"/>
      <c r="SY160" s="31"/>
      <c r="SZ160" s="31"/>
      <c r="TA160" s="31"/>
      <c r="TB160" s="31"/>
      <c r="TC160" s="31"/>
      <c r="TD160" s="31"/>
      <c r="TE160" s="31"/>
      <c r="TF160" s="31"/>
      <c r="TG160" s="31"/>
      <c r="TH160" s="31"/>
      <c r="TI160" s="31"/>
      <c r="TJ160" s="31"/>
      <c r="TK160" s="31"/>
      <c r="TL160" s="31"/>
      <c r="TM160" s="31"/>
      <c r="TN160" s="31"/>
      <c r="TO160" s="31"/>
      <c r="TP160" s="31"/>
      <c r="TQ160" s="31"/>
      <c r="TR160" s="31"/>
      <c r="TS160" s="31"/>
      <c r="TT160" s="31"/>
      <c r="TU160" s="31"/>
      <c r="TV160" s="31"/>
      <c r="TW160" s="31"/>
      <c r="TX160" s="31"/>
      <c r="TY160" s="31"/>
      <c r="TZ160" s="31"/>
      <c r="UA160" s="31"/>
      <c r="UB160" s="31"/>
      <c r="UC160" s="31"/>
      <c r="UD160" s="31"/>
      <c r="UE160" s="31"/>
      <c r="UF160" s="31"/>
      <c r="UG160" s="31"/>
      <c r="UH160" s="31"/>
      <c r="UI160" s="31"/>
      <c r="UJ160" s="31"/>
      <c r="UK160" s="31"/>
      <c r="UL160" s="31"/>
      <c r="UM160" s="31"/>
      <c r="UN160" s="31"/>
      <c r="UO160" s="31"/>
      <c r="UP160" s="31"/>
      <c r="UQ160" s="31"/>
      <c r="UR160" s="31"/>
      <c r="US160" s="31"/>
      <c r="UT160" s="31"/>
      <c r="UU160" s="31"/>
      <c r="UV160" s="31"/>
      <c r="UW160" s="31"/>
      <c r="UX160" s="31"/>
      <c r="UY160" s="31"/>
      <c r="UZ160" s="31"/>
      <c r="VA160" s="31"/>
      <c r="VB160" s="31"/>
      <c r="VC160" s="31"/>
      <c r="VD160" s="31"/>
      <c r="VE160" s="31"/>
      <c r="VF160" s="31"/>
      <c r="VG160" s="31"/>
      <c r="VH160" s="31"/>
      <c r="VI160" s="31"/>
      <c r="VJ160" s="31"/>
      <c r="VK160" s="31"/>
      <c r="VL160" s="31"/>
      <c r="VM160" s="31"/>
      <c r="VN160" s="31"/>
      <c r="VO160" s="31"/>
      <c r="VP160" s="31"/>
      <c r="VQ160" s="31"/>
      <c r="VR160" s="31"/>
      <c r="VS160" s="31"/>
      <c r="VT160" s="31"/>
      <c r="VU160" s="31"/>
      <c r="VV160" s="31"/>
      <c r="VW160" s="31"/>
      <c r="VX160" s="31"/>
      <c r="VY160" s="31"/>
      <c r="VZ160" s="31"/>
      <c r="WA160" s="31"/>
      <c r="WB160" s="31"/>
      <c r="WC160" s="31"/>
      <c r="WD160" s="31"/>
      <c r="WE160" s="31"/>
      <c r="WF160" s="31"/>
      <c r="WG160" s="31"/>
      <c r="WH160" s="31"/>
      <c r="WI160" s="31"/>
      <c r="WJ160" s="31"/>
      <c r="WK160" s="31"/>
      <c r="WL160" s="31"/>
      <c r="WM160" s="31"/>
      <c r="WN160" s="31"/>
      <c r="WO160" s="31"/>
      <c r="WP160" s="31"/>
      <c r="WQ160" s="31"/>
      <c r="WR160" s="31"/>
      <c r="WS160" s="31"/>
      <c r="WT160" s="31"/>
      <c r="WU160" s="31"/>
      <c r="WV160" s="31"/>
      <c r="WW160" s="31"/>
      <c r="WX160" s="31"/>
      <c r="WY160" s="31"/>
      <c r="WZ160" s="31"/>
      <c r="XA160" s="31"/>
      <c r="XB160" s="31"/>
      <c r="XC160" s="31"/>
      <c r="XD160" s="31"/>
      <c r="XE160" s="31"/>
      <c r="XF160" s="31"/>
      <c r="XG160" s="31"/>
      <c r="XH160" s="31"/>
      <c r="XI160" s="31"/>
      <c r="XJ160" s="31"/>
      <c r="XK160" s="31"/>
      <c r="XL160" s="31"/>
      <c r="XM160" s="31"/>
      <c r="XN160" s="31"/>
      <c r="XO160" s="31"/>
      <c r="XP160" s="31"/>
      <c r="XQ160" s="31"/>
      <c r="XR160" s="31"/>
      <c r="XS160" s="31"/>
      <c r="XT160" s="31"/>
      <c r="XU160" s="31"/>
      <c r="XV160" s="31"/>
      <c r="XW160" s="31"/>
      <c r="XX160" s="31"/>
      <c r="XY160" s="31"/>
      <c r="XZ160" s="31"/>
      <c r="YA160" s="31"/>
      <c r="YB160" s="31"/>
      <c r="YC160" s="31"/>
      <c r="YD160" s="31"/>
      <c r="YE160" s="31"/>
      <c r="YF160" s="31"/>
      <c r="YG160" s="31"/>
      <c r="YH160" s="31"/>
      <c r="YI160" s="31"/>
      <c r="YJ160" s="31"/>
      <c r="YK160" s="31"/>
      <c r="YL160" s="31"/>
    </row>
    <row r="161" spans="1:662" s="10" customFormat="1" x14ac:dyDescent="0.25">
      <c r="A161" s="16"/>
      <c r="B161" s="16"/>
      <c r="C161" s="18">
        <v>3027</v>
      </c>
      <c r="D161" s="18" t="s">
        <v>41</v>
      </c>
      <c r="E161" s="3">
        <v>5608.41</v>
      </c>
      <c r="F161" s="3">
        <v>5608.41</v>
      </c>
      <c r="G161" s="15">
        <f t="shared" si="2"/>
        <v>100</v>
      </c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  <c r="JD161" s="31"/>
      <c r="JE161" s="31"/>
      <c r="JF161" s="31"/>
      <c r="JG161" s="31"/>
      <c r="JH161" s="31"/>
      <c r="JI161" s="31"/>
      <c r="JJ161" s="31"/>
      <c r="JK161" s="31"/>
      <c r="JL161" s="31"/>
      <c r="JM161" s="31"/>
      <c r="JN161" s="31"/>
      <c r="JO161" s="31"/>
      <c r="JP161" s="31"/>
      <c r="JQ161" s="31"/>
      <c r="JR161" s="31"/>
      <c r="JS161" s="31"/>
      <c r="JT161" s="31"/>
      <c r="JU161" s="31"/>
      <c r="JV161" s="31"/>
      <c r="JW161" s="31"/>
      <c r="JX161" s="31"/>
      <c r="JY161" s="31"/>
      <c r="JZ161" s="31"/>
      <c r="KA161" s="31"/>
      <c r="KB161" s="31"/>
      <c r="KC161" s="31"/>
      <c r="KD161" s="31"/>
      <c r="KE161" s="31"/>
      <c r="KF161" s="31"/>
      <c r="KG161" s="31"/>
      <c r="KH161" s="31"/>
      <c r="KI161" s="31"/>
      <c r="KJ161" s="31"/>
      <c r="KK161" s="31"/>
      <c r="KL161" s="31"/>
      <c r="KM161" s="31"/>
      <c r="KN161" s="31"/>
      <c r="KO161" s="31"/>
      <c r="KP161" s="31"/>
      <c r="KQ161" s="31"/>
      <c r="KR161" s="31"/>
      <c r="KS161" s="31"/>
      <c r="KT161" s="31"/>
      <c r="KU161" s="31"/>
      <c r="KV161" s="31"/>
      <c r="KW161" s="31"/>
      <c r="KX161" s="31"/>
      <c r="KY161" s="31"/>
      <c r="KZ161" s="31"/>
      <c r="LA161" s="31"/>
      <c r="LB161" s="31"/>
      <c r="LC161" s="31"/>
      <c r="LD161" s="31"/>
      <c r="LE161" s="31"/>
      <c r="LF161" s="31"/>
      <c r="LG161" s="31"/>
      <c r="LH161" s="31"/>
      <c r="LI161" s="31"/>
      <c r="LJ161" s="31"/>
      <c r="LK161" s="31"/>
      <c r="LL161" s="31"/>
      <c r="LM161" s="31"/>
      <c r="LN161" s="31"/>
      <c r="LO161" s="31"/>
      <c r="LP161" s="31"/>
      <c r="LQ161" s="31"/>
      <c r="LR161" s="31"/>
      <c r="LS161" s="31"/>
      <c r="LT161" s="31"/>
      <c r="LU161" s="31"/>
      <c r="LV161" s="31"/>
      <c r="LW161" s="31"/>
      <c r="LX161" s="31"/>
      <c r="LY161" s="31"/>
      <c r="LZ161" s="31"/>
      <c r="MA161" s="31"/>
      <c r="MB161" s="31"/>
      <c r="MC161" s="31"/>
      <c r="MD161" s="31"/>
      <c r="ME161" s="31"/>
      <c r="MF161" s="31"/>
      <c r="MG161" s="31"/>
      <c r="MH161" s="31"/>
      <c r="MI161" s="31"/>
      <c r="MJ161" s="31"/>
      <c r="MK161" s="31"/>
      <c r="ML161" s="31"/>
      <c r="MM161" s="31"/>
      <c r="MN161" s="31"/>
      <c r="MO161" s="31"/>
      <c r="MP161" s="31"/>
      <c r="MQ161" s="31"/>
      <c r="MR161" s="31"/>
      <c r="MS161" s="31"/>
      <c r="MT161" s="31"/>
      <c r="MU161" s="31"/>
      <c r="MV161" s="31"/>
      <c r="MW161" s="31"/>
      <c r="MX161" s="31"/>
      <c r="MY161" s="31"/>
      <c r="MZ161" s="31"/>
      <c r="NA161" s="31"/>
      <c r="NB161" s="31"/>
      <c r="NC161" s="31"/>
      <c r="ND161" s="31"/>
      <c r="NE161" s="31"/>
      <c r="NF161" s="31"/>
      <c r="NG161" s="31"/>
      <c r="NH161" s="31"/>
      <c r="NI161" s="31"/>
      <c r="NJ161" s="31"/>
      <c r="NK161" s="31"/>
      <c r="NL161" s="31"/>
      <c r="NM161" s="31"/>
      <c r="NN161" s="31"/>
      <c r="NO161" s="31"/>
      <c r="NP161" s="31"/>
      <c r="NQ161" s="31"/>
      <c r="NR161" s="31"/>
      <c r="NS161" s="31"/>
      <c r="NT161" s="31"/>
      <c r="NU161" s="31"/>
      <c r="NV161" s="31"/>
      <c r="NW161" s="31"/>
      <c r="NX161" s="31"/>
      <c r="NY161" s="31"/>
      <c r="NZ161" s="31"/>
      <c r="OA161" s="31"/>
      <c r="OB161" s="31"/>
      <c r="OC161" s="31"/>
      <c r="OD161" s="31"/>
      <c r="OE161" s="31"/>
      <c r="OF161" s="31"/>
      <c r="OG161" s="31"/>
      <c r="OH161" s="31"/>
      <c r="OI161" s="31"/>
      <c r="OJ161" s="31"/>
      <c r="OK161" s="31"/>
      <c r="OL161" s="31"/>
      <c r="OM161" s="31"/>
      <c r="ON161" s="31"/>
      <c r="OO161" s="31"/>
      <c r="OP161" s="31"/>
      <c r="OQ161" s="31"/>
      <c r="OR161" s="31"/>
      <c r="OS161" s="31"/>
      <c r="OT161" s="31"/>
      <c r="OU161" s="31"/>
      <c r="OV161" s="31"/>
      <c r="OW161" s="31"/>
      <c r="OX161" s="31"/>
      <c r="OY161" s="31"/>
      <c r="OZ161" s="31"/>
      <c r="PA161" s="31"/>
      <c r="PB161" s="31"/>
      <c r="PC161" s="31"/>
      <c r="PD161" s="31"/>
      <c r="PE161" s="31"/>
      <c r="PF161" s="31"/>
      <c r="PG161" s="31"/>
      <c r="PH161" s="31"/>
      <c r="PI161" s="31"/>
      <c r="PJ161" s="31"/>
      <c r="PK161" s="31"/>
      <c r="PL161" s="31"/>
      <c r="PM161" s="31"/>
      <c r="PN161" s="31"/>
      <c r="PO161" s="31"/>
      <c r="PP161" s="31"/>
      <c r="PQ161" s="31"/>
      <c r="PR161" s="31"/>
      <c r="PS161" s="31"/>
      <c r="PT161" s="31"/>
      <c r="PU161" s="31"/>
      <c r="PV161" s="31"/>
      <c r="PW161" s="31"/>
      <c r="PX161" s="31"/>
      <c r="PY161" s="31"/>
      <c r="PZ161" s="31"/>
      <c r="QA161" s="31"/>
      <c r="QB161" s="31"/>
      <c r="QC161" s="31"/>
      <c r="QD161" s="31"/>
      <c r="QE161" s="31"/>
      <c r="QF161" s="31"/>
      <c r="QG161" s="31"/>
      <c r="QH161" s="31"/>
      <c r="QI161" s="31"/>
      <c r="QJ161" s="31"/>
      <c r="QK161" s="31"/>
      <c r="QL161" s="31"/>
      <c r="QM161" s="31"/>
      <c r="QN161" s="31"/>
      <c r="QO161" s="31"/>
      <c r="QP161" s="31"/>
      <c r="QQ161" s="31"/>
      <c r="QR161" s="31"/>
      <c r="QS161" s="31"/>
      <c r="QT161" s="31"/>
      <c r="QU161" s="31"/>
      <c r="QV161" s="31"/>
      <c r="QW161" s="31"/>
      <c r="QX161" s="31"/>
      <c r="QY161" s="31"/>
      <c r="QZ161" s="31"/>
      <c r="RA161" s="31"/>
      <c r="RB161" s="31"/>
      <c r="RC161" s="31"/>
      <c r="RD161" s="31"/>
      <c r="RE161" s="31"/>
      <c r="RF161" s="31"/>
      <c r="RG161" s="31"/>
      <c r="RH161" s="31"/>
      <c r="RI161" s="31"/>
      <c r="RJ161" s="31"/>
      <c r="RK161" s="31"/>
      <c r="RL161" s="31"/>
      <c r="RM161" s="31"/>
      <c r="RN161" s="31"/>
      <c r="RO161" s="31"/>
      <c r="RP161" s="31"/>
      <c r="RQ161" s="31"/>
      <c r="RR161" s="31"/>
      <c r="RS161" s="31"/>
      <c r="RT161" s="31"/>
      <c r="RU161" s="31"/>
      <c r="RV161" s="31"/>
      <c r="RW161" s="31"/>
      <c r="RX161" s="31"/>
      <c r="RY161" s="31"/>
      <c r="RZ161" s="31"/>
      <c r="SA161" s="31"/>
      <c r="SB161" s="31"/>
      <c r="SC161" s="31"/>
      <c r="SD161" s="31"/>
      <c r="SE161" s="31"/>
      <c r="SF161" s="31"/>
      <c r="SG161" s="31"/>
      <c r="SH161" s="31"/>
      <c r="SI161" s="31"/>
      <c r="SJ161" s="31"/>
      <c r="SK161" s="31"/>
      <c r="SL161" s="31"/>
      <c r="SM161" s="31"/>
      <c r="SN161" s="31"/>
      <c r="SO161" s="31"/>
      <c r="SP161" s="31"/>
      <c r="SQ161" s="31"/>
      <c r="SR161" s="31"/>
      <c r="SS161" s="31"/>
      <c r="ST161" s="31"/>
      <c r="SU161" s="31"/>
      <c r="SV161" s="31"/>
      <c r="SW161" s="31"/>
      <c r="SX161" s="31"/>
      <c r="SY161" s="31"/>
      <c r="SZ161" s="31"/>
      <c r="TA161" s="31"/>
      <c r="TB161" s="31"/>
      <c r="TC161" s="31"/>
      <c r="TD161" s="31"/>
      <c r="TE161" s="31"/>
      <c r="TF161" s="31"/>
      <c r="TG161" s="31"/>
      <c r="TH161" s="31"/>
      <c r="TI161" s="31"/>
      <c r="TJ161" s="31"/>
      <c r="TK161" s="31"/>
      <c r="TL161" s="31"/>
      <c r="TM161" s="31"/>
      <c r="TN161" s="31"/>
      <c r="TO161" s="31"/>
      <c r="TP161" s="31"/>
      <c r="TQ161" s="31"/>
      <c r="TR161" s="31"/>
      <c r="TS161" s="31"/>
      <c r="TT161" s="31"/>
      <c r="TU161" s="31"/>
      <c r="TV161" s="31"/>
      <c r="TW161" s="31"/>
      <c r="TX161" s="31"/>
      <c r="TY161" s="31"/>
      <c r="TZ161" s="31"/>
      <c r="UA161" s="31"/>
      <c r="UB161" s="31"/>
      <c r="UC161" s="31"/>
      <c r="UD161" s="31"/>
      <c r="UE161" s="31"/>
      <c r="UF161" s="31"/>
      <c r="UG161" s="31"/>
      <c r="UH161" s="31"/>
      <c r="UI161" s="31"/>
      <c r="UJ161" s="31"/>
      <c r="UK161" s="31"/>
      <c r="UL161" s="31"/>
      <c r="UM161" s="31"/>
      <c r="UN161" s="31"/>
      <c r="UO161" s="31"/>
      <c r="UP161" s="31"/>
      <c r="UQ161" s="31"/>
      <c r="UR161" s="31"/>
      <c r="US161" s="31"/>
      <c r="UT161" s="31"/>
      <c r="UU161" s="31"/>
      <c r="UV161" s="31"/>
      <c r="UW161" s="31"/>
      <c r="UX161" s="31"/>
      <c r="UY161" s="31"/>
      <c r="UZ161" s="31"/>
      <c r="VA161" s="31"/>
      <c r="VB161" s="31"/>
      <c r="VC161" s="31"/>
      <c r="VD161" s="31"/>
      <c r="VE161" s="31"/>
      <c r="VF161" s="31"/>
      <c r="VG161" s="31"/>
      <c r="VH161" s="31"/>
      <c r="VI161" s="31"/>
      <c r="VJ161" s="31"/>
      <c r="VK161" s="31"/>
      <c r="VL161" s="31"/>
      <c r="VM161" s="31"/>
      <c r="VN161" s="31"/>
      <c r="VO161" s="31"/>
      <c r="VP161" s="31"/>
      <c r="VQ161" s="31"/>
      <c r="VR161" s="31"/>
      <c r="VS161" s="31"/>
      <c r="VT161" s="31"/>
      <c r="VU161" s="31"/>
      <c r="VV161" s="31"/>
      <c r="VW161" s="31"/>
      <c r="VX161" s="31"/>
      <c r="VY161" s="31"/>
      <c r="VZ161" s="31"/>
      <c r="WA161" s="31"/>
      <c r="WB161" s="31"/>
      <c r="WC161" s="31"/>
      <c r="WD161" s="31"/>
      <c r="WE161" s="31"/>
      <c r="WF161" s="31"/>
      <c r="WG161" s="31"/>
      <c r="WH161" s="31"/>
      <c r="WI161" s="31"/>
      <c r="WJ161" s="31"/>
      <c r="WK161" s="31"/>
      <c r="WL161" s="31"/>
      <c r="WM161" s="31"/>
      <c r="WN161" s="31"/>
      <c r="WO161" s="31"/>
      <c r="WP161" s="31"/>
      <c r="WQ161" s="31"/>
      <c r="WR161" s="31"/>
      <c r="WS161" s="31"/>
      <c r="WT161" s="31"/>
      <c r="WU161" s="31"/>
      <c r="WV161" s="31"/>
      <c r="WW161" s="31"/>
      <c r="WX161" s="31"/>
      <c r="WY161" s="31"/>
      <c r="WZ161" s="31"/>
      <c r="XA161" s="31"/>
      <c r="XB161" s="31"/>
      <c r="XC161" s="31"/>
      <c r="XD161" s="31"/>
      <c r="XE161" s="31"/>
      <c r="XF161" s="31"/>
      <c r="XG161" s="31"/>
      <c r="XH161" s="31"/>
      <c r="XI161" s="31"/>
      <c r="XJ161" s="31"/>
      <c r="XK161" s="31"/>
      <c r="XL161" s="31"/>
      <c r="XM161" s="31"/>
      <c r="XN161" s="31"/>
      <c r="XO161" s="31"/>
      <c r="XP161" s="31"/>
      <c r="XQ161" s="31"/>
      <c r="XR161" s="31"/>
      <c r="XS161" s="31"/>
      <c r="XT161" s="31"/>
      <c r="XU161" s="31"/>
      <c r="XV161" s="31"/>
      <c r="XW161" s="31"/>
      <c r="XX161" s="31"/>
      <c r="XY161" s="31"/>
      <c r="XZ161" s="31"/>
      <c r="YA161" s="31"/>
      <c r="YB161" s="31"/>
      <c r="YC161" s="31"/>
      <c r="YD161" s="31"/>
      <c r="YE161" s="31"/>
      <c r="YF161" s="31"/>
      <c r="YG161" s="31"/>
      <c r="YH161" s="31"/>
      <c r="YI161" s="31"/>
      <c r="YJ161" s="31"/>
      <c r="YK161" s="31"/>
      <c r="YL161" s="31"/>
    </row>
    <row r="162" spans="1:662" s="4" customFormat="1" x14ac:dyDescent="0.25">
      <c r="A162" s="16"/>
      <c r="B162" s="16"/>
      <c r="C162" s="18">
        <v>4010</v>
      </c>
      <c r="D162" s="18" t="s">
        <v>14</v>
      </c>
      <c r="E162" s="3">
        <v>30819</v>
      </c>
      <c r="F162" s="3">
        <v>28413.94</v>
      </c>
      <c r="G162" s="15">
        <f t="shared" si="2"/>
        <v>92.196177682598389</v>
      </c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  <c r="JD162" s="31"/>
      <c r="JE162" s="31"/>
      <c r="JF162" s="31"/>
      <c r="JG162" s="31"/>
      <c r="JH162" s="31"/>
      <c r="JI162" s="31"/>
      <c r="JJ162" s="31"/>
      <c r="JK162" s="31"/>
      <c r="JL162" s="31"/>
      <c r="JM162" s="31"/>
      <c r="JN162" s="31"/>
      <c r="JO162" s="31"/>
      <c r="JP162" s="31"/>
      <c r="JQ162" s="31"/>
      <c r="JR162" s="31"/>
      <c r="JS162" s="31"/>
      <c r="JT162" s="31"/>
      <c r="JU162" s="31"/>
      <c r="JV162" s="31"/>
      <c r="JW162" s="31"/>
      <c r="JX162" s="31"/>
      <c r="JY162" s="31"/>
      <c r="JZ162" s="31"/>
      <c r="KA162" s="31"/>
      <c r="KB162" s="31"/>
      <c r="KC162" s="31"/>
      <c r="KD162" s="31"/>
      <c r="KE162" s="31"/>
      <c r="KF162" s="31"/>
      <c r="KG162" s="31"/>
      <c r="KH162" s="31"/>
      <c r="KI162" s="31"/>
      <c r="KJ162" s="31"/>
      <c r="KK162" s="31"/>
      <c r="KL162" s="31"/>
      <c r="KM162" s="31"/>
      <c r="KN162" s="31"/>
      <c r="KO162" s="31"/>
      <c r="KP162" s="31"/>
      <c r="KQ162" s="31"/>
      <c r="KR162" s="31"/>
      <c r="KS162" s="31"/>
      <c r="KT162" s="31"/>
      <c r="KU162" s="31"/>
      <c r="KV162" s="31"/>
      <c r="KW162" s="31"/>
      <c r="KX162" s="31"/>
      <c r="KY162" s="31"/>
      <c r="KZ162" s="31"/>
      <c r="LA162" s="31"/>
      <c r="LB162" s="31"/>
      <c r="LC162" s="31"/>
      <c r="LD162" s="31"/>
      <c r="LE162" s="31"/>
      <c r="LF162" s="31"/>
      <c r="LG162" s="31"/>
      <c r="LH162" s="31"/>
      <c r="LI162" s="31"/>
      <c r="LJ162" s="31"/>
      <c r="LK162" s="31"/>
      <c r="LL162" s="31"/>
      <c r="LM162" s="31"/>
      <c r="LN162" s="31"/>
      <c r="LO162" s="31"/>
      <c r="LP162" s="31"/>
      <c r="LQ162" s="31"/>
      <c r="LR162" s="31"/>
      <c r="LS162" s="31"/>
      <c r="LT162" s="31"/>
      <c r="LU162" s="31"/>
      <c r="LV162" s="31"/>
      <c r="LW162" s="31"/>
      <c r="LX162" s="31"/>
      <c r="LY162" s="31"/>
      <c r="LZ162" s="31"/>
      <c r="MA162" s="31"/>
      <c r="MB162" s="31"/>
      <c r="MC162" s="31"/>
      <c r="MD162" s="31"/>
      <c r="ME162" s="31"/>
      <c r="MF162" s="31"/>
      <c r="MG162" s="31"/>
      <c r="MH162" s="31"/>
      <c r="MI162" s="31"/>
      <c r="MJ162" s="31"/>
      <c r="MK162" s="31"/>
      <c r="ML162" s="31"/>
      <c r="MM162" s="31"/>
      <c r="MN162" s="31"/>
      <c r="MO162" s="31"/>
      <c r="MP162" s="31"/>
      <c r="MQ162" s="31"/>
      <c r="MR162" s="31"/>
      <c r="MS162" s="31"/>
      <c r="MT162" s="31"/>
      <c r="MU162" s="31"/>
      <c r="MV162" s="31"/>
      <c r="MW162" s="31"/>
      <c r="MX162" s="31"/>
      <c r="MY162" s="31"/>
      <c r="MZ162" s="31"/>
      <c r="NA162" s="31"/>
      <c r="NB162" s="31"/>
      <c r="NC162" s="31"/>
      <c r="ND162" s="31"/>
      <c r="NE162" s="31"/>
      <c r="NF162" s="31"/>
      <c r="NG162" s="31"/>
      <c r="NH162" s="31"/>
      <c r="NI162" s="31"/>
      <c r="NJ162" s="31"/>
      <c r="NK162" s="31"/>
      <c r="NL162" s="31"/>
      <c r="NM162" s="31"/>
      <c r="NN162" s="31"/>
      <c r="NO162" s="31"/>
      <c r="NP162" s="31"/>
      <c r="NQ162" s="31"/>
      <c r="NR162" s="31"/>
      <c r="NS162" s="31"/>
      <c r="NT162" s="31"/>
      <c r="NU162" s="31"/>
      <c r="NV162" s="31"/>
      <c r="NW162" s="31"/>
      <c r="NX162" s="31"/>
      <c r="NY162" s="31"/>
      <c r="NZ162" s="31"/>
      <c r="OA162" s="31"/>
      <c r="OB162" s="31"/>
      <c r="OC162" s="31"/>
      <c r="OD162" s="31"/>
      <c r="OE162" s="31"/>
      <c r="OF162" s="31"/>
      <c r="OG162" s="31"/>
      <c r="OH162" s="31"/>
      <c r="OI162" s="31"/>
      <c r="OJ162" s="31"/>
      <c r="OK162" s="31"/>
      <c r="OL162" s="31"/>
      <c r="OM162" s="31"/>
      <c r="ON162" s="31"/>
      <c r="OO162" s="31"/>
      <c r="OP162" s="31"/>
      <c r="OQ162" s="31"/>
      <c r="OR162" s="31"/>
      <c r="OS162" s="31"/>
      <c r="OT162" s="31"/>
      <c r="OU162" s="31"/>
      <c r="OV162" s="31"/>
      <c r="OW162" s="31"/>
      <c r="OX162" s="31"/>
      <c r="OY162" s="31"/>
      <c r="OZ162" s="31"/>
      <c r="PA162" s="31"/>
      <c r="PB162" s="31"/>
      <c r="PC162" s="31"/>
      <c r="PD162" s="31"/>
      <c r="PE162" s="31"/>
      <c r="PF162" s="31"/>
      <c r="PG162" s="31"/>
      <c r="PH162" s="31"/>
      <c r="PI162" s="31"/>
      <c r="PJ162" s="31"/>
      <c r="PK162" s="31"/>
      <c r="PL162" s="31"/>
      <c r="PM162" s="31"/>
      <c r="PN162" s="31"/>
      <c r="PO162" s="31"/>
      <c r="PP162" s="31"/>
      <c r="PQ162" s="31"/>
      <c r="PR162" s="31"/>
      <c r="PS162" s="31"/>
      <c r="PT162" s="31"/>
      <c r="PU162" s="31"/>
      <c r="PV162" s="31"/>
      <c r="PW162" s="31"/>
      <c r="PX162" s="31"/>
      <c r="PY162" s="31"/>
      <c r="PZ162" s="31"/>
      <c r="QA162" s="31"/>
      <c r="QB162" s="31"/>
      <c r="QC162" s="31"/>
      <c r="QD162" s="31"/>
      <c r="QE162" s="31"/>
      <c r="QF162" s="31"/>
      <c r="QG162" s="31"/>
      <c r="QH162" s="31"/>
      <c r="QI162" s="31"/>
      <c r="QJ162" s="31"/>
      <c r="QK162" s="31"/>
      <c r="QL162" s="31"/>
      <c r="QM162" s="31"/>
      <c r="QN162" s="31"/>
      <c r="QO162" s="31"/>
      <c r="QP162" s="31"/>
      <c r="QQ162" s="31"/>
      <c r="QR162" s="31"/>
      <c r="QS162" s="31"/>
      <c r="QT162" s="31"/>
      <c r="QU162" s="31"/>
      <c r="QV162" s="31"/>
      <c r="QW162" s="31"/>
      <c r="QX162" s="31"/>
      <c r="QY162" s="31"/>
      <c r="QZ162" s="31"/>
      <c r="RA162" s="31"/>
      <c r="RB162" s="31"/>
      <c r="RC162" s="31"/>
      <c r="RD162" s="31"/>
      <c r="RE162" s="31"/>
      <c r="RF162" s="31"/>
      <c r="RG162" s="31"/>
      <c r="RH162" s="31"/>
      <c r="RI162" s="31"/>
      <c r="RJ162" s="31"/>
      <c r="RK162" s="31"/>
      <c r="RL162" s="31"/>
      <c r="RM162" s="31"/>
      <c r="RN162" s="31"/>
      <c r="RO162" s="31"/>
      <c r="RP162" s="31"/>
      <c r="RQ162" s="31"/>
      <c r="RR162" s="31"/>
      <c r="RS162" s="31"/>
      <c r="RT162" s="31"/>
      <c r="RU162" s="31"/>
      <c r="RV162" s="31"/>
      <c r="RW162" s="31"/>
      <c r="RX162" s="31"/>
      <c r="RY162" s="31"/>
      <c r="RZ162" s="31"/>
      <c r="SA162" s="31"/>
      <c r="SB162" s="31"/>
      <c r="SC162" s="31"/>
      <c r="SD162" s="31"/>
      <c r="SE162" s="31"/>
      <c r="SF162" s="31"/>
      <c r="SG162" s="31"/>
      <c r="SH162" s="31"/>
      <c r="SI162" s="31"/>
      <c r="SJ162" s="31"/>
      <c r="SK162" s="31"/>
      <c r="SL162" s="31"/>
      <c r="SM162" s="31"/>
      <c r="SN162" s="31"/>
      <c r="SO162" s="31"/>
      <c r="SP162" s="31"/>
      <c r="SQ162" s="31"/>
      <c r="SR162" s="31"/>
      <c r="SS162" s="31"/>
      <c r="ST162" s="31"/>
      <c r="SU162" s="31"/>
      <c r="SV162" s="31"/>
      <c r="SW162" s="31"/>
      <c r="SX162" s="31"/>
      <c r="SY162" s="31"/>
      <c r="SZ162" s="31"/>
      <c r="TA162" s="31"/>
      <c r="TB162" s="31"/>
      <c r="TC162" s="31"/>
      <c r="TD162" s="31"/>
      <c r="TE162" s="31"/>
      <c r="TF162" s="31"/>
      <c r="TG162" s="31"/>
      <c r="TH162" s="31"/>
      <c r="TI162" s="31"/>
      <c r="TJ162" s="31"/>
      <c r="TK162" s="31"/>
      <c r="TL162" s="31"/>
      <c r="TM162" s="31"/>
      <c r="TN162" s="31"/>
      <c r="TO162" s="31"/>
      <c r="TP162" s="31"/>
      <c r="TQ162" s="31"/>
      <c r="TR162" s="31"/>
      <c r="TS162" s="31"/>
      <c r="TT162" s="31"/>
      <c r="TU162" s="31"/>
      <c r="TV162" s="31"/>
      <c r="TW162" s="31"/>
      <c r="TX162" s="31"/>
      <c r="TY162" s="31"/>
      <c r="TZ162" s="31"/>
      <c r="UA162" s="31"/>
      <c r="UB162" s="31"/>
      <c r="UC162" s="31"/>
      <c r="UD162" s="31"/>
      <c r="UE162" s="31"/>
      <c r="UF162" s="31"/>
      <c r="UG162" s="31"/>
      <c r="UH162" s="31"/>
      <c r="UI162" s="31"/>
      <c r="UJ162" s="31"/>
      <c r="UK162" s="31"/>
      <c r="UL162" s="31"/>
      <c r="UM162" s="31"/>
      <c r="UN162" s="31"/>
      <c r="UO162" s="31"/>
      <c r="UP162" s="31"/>
      <c r="UQ162" s="31"/>
      <c r="UR162" s="31"/>
      <c r="US162" s="31"/>
      <c r="UT162" s="31"/>
      <c r="UU162" s="31"/>
      <c r="UV162" s="31"/>
      <c r="UW162" s="31"/>
      <c r="UX162" s="31"/>
      <c r="UY162" s="31"/>
      <c r="UZ162" s="31"/>
      <c r="VA162" s="31"/>
      <c r="VB162" s="31"/>
      <c r="VC162" s="31"/>
      <c r="VD162" s="31"/>
      <c r="VE162" s="31"/>
      <c r="VF162" s="31"/>
      <c r="VG162" s="31"/>
      <c r="VH162" s="31"/>
      <c r="VI162" s="31"/>
      <c r="VJ162" s="31"/>
      <c r="VK162" s="31"/>
      <c r="VL162" s="31"/>
      <c r="VM162" s="31"/>
      <c r="VN162" s="31"/>
      <c r="VO162" s="31"/>
      <c r="VP162" s="31"/>
      <c r="VQ162" s="31"/>
      <c r="VR162" s="31"/>
      <c r="VS162" s="31"/>
      <c r="VT162" s="31"/>
      <c r="VU162" s="31"/>
      <c r="VV162" s="31"/>
      <c r="VW162" s="31"/>
      <c r="VX162" s="31"/>
      <c r="VY162" s="31"/>
      <c r="VZ162" s="31"/>
      <c r="WA162" s="31"/>
      <c r="WB162" s="31"/>
      <c r="WC162" s="31"/>
      <c r="WD162" s="31"/>
      <c r="WE162" s="31"/>
      <c r="WF162" s="31"/>
      <c r="WG162" s="31"/>
      <c r="WH162" s="31"/>
      <c r="WI162" s="31"/>
      <c r="WJ162" s="31"/>
      <c r="WK162" s="31"/>
      <c r="WL162" s="31"/>
      <c r="WM162" s="31"/>
      <c r="WN162" s="31"/>
      <c r="WO162" s="31"/>
      <c r="WP162" s="31"/>
      <c r="WQ162" s="31"/>
      <c r="WR162" s="31"/>
      <c r="WS162" s="31"/>
      <c r="WT162" s="31"/>
      <c r="WU162" s="31"/>
      <c r="WV162" s="31"/>
      <c r="WW162" s="31"/>
      <c r="WX162" s="31"/>
      <c r="WY162" s="31"/>
      <c r="WZ162" s="31"/>
      <c r="XA162" s="31"/>
      <c r="XB162" s="31"/>
      <c r="XC162" s="31"/>
      <c r="XD162" s="31"/>
      <c r="XE162" s="31"/>
      <c r="XF162" s="31"/>
      <c r="XG162" s="31"/>
      <c r="XH162" s="31"/>
      <c r="XI162" s="31"/>
      <c r="XJ162" s="31"/>
      <c r="XK162" s="31"/>
      <c r="XL162" s="31"/>
      <c r="XM162" s="31"/>
      <c r="XN162" s="31"/>
      <c r="XO162" s="31"/>
      <c r="XP162" s="31"/>
      <c r="XQ162" s="31"/>
      <c r="XR162" s="31"/>
      <c r="XS162" s="31"/>
      <c r="XT162" s="31"/>
      <c r="XU162" s="31"/>
      <c r="XV162" s="31"/>
      <c r="XW162" s="31"/>
      <c r="XX162" s="31"/>
      <c r="XY162" s="31"/>
      <c r="XZ162" s="31"/>
      <c r="YA162" s="31"/>
      <c r="YB162" s="31"/>
      <c r="YC162" s="31"/>
      <c r="YD162" s="31"/>
      <c r="YE162" s="31"/>
      <c r="YF162" s="31"/>
      <c r="YG162" s="31"/>
      <c r="YH162" s="31"/>
      <c r="YI162" s="31"/>
      <c r="YJ162" s="31"/>
      <c r="YK162" s="31"/>
      <c r="YL162" s="31"/>
    </row>
    <row r="163" spans="1:662" s="10" customFormat="1" x14ac:dyDescent="0.25">
      <c r="A163" s="16"/>
      <c r="B163" s="16"/>
      <c r="C163" s="18">
        <v>4017</v>
      </c>
      <c r="D163" s="18" t="s">
        <v>14</v>
      </c>
      <c r="E163" s="3">
        <v>169988.44</v>
      </c>
      <c r="F163" s="3">
        <v>169988.44</v>
      </c>
      <c r="G163" s="15">
        <f t="shared" si="2"/>
        <v>100</v>
      </c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  <c r="JD163" s="31"/>
      <c r="JE163" s="31"/>
      <c r="JF163" s="31"/>
      <c r="JG163" s="31"/>
      <c r="JH163" s="31"/>
      <c r="JI163" s="31"/>
      <c r="JJ163" s="31"/>
      <c r="JK163" s="31"/>
      <c r="JL163" s="31"/>
      <c r="JM163" s="31"/>
      <c r="JN163" s="31"/>
      <c r="JO163" s="31"/>
      <c r="JP163" s="31"/>
      <c r="JQ163" s="31"/>
      <c r="JR163" s="31"/>
      <c r="JS163" s="31"/>
      <c r="JT163" s="31"/>
      <c r="JU163" s="31"/>
      <c r="JV163" s="31"/>
      <c r="JW163" s="31"/>
      <c r="JX163" s="31"/>
      <c r="JY163" s="31"/>
      <c r="JZ163" s="31"/>
      <c r="KA163" s="31"/>
      <c r="KB163" s="31"/>
      <c r="KC163" s="31"/>
      <c r="KD163" s="31"/>
      <c r="KE163" s="31"/>
      <c r="KF163" s="31"/>
      <c r="KG163" s="31"/>
      <c r="KH163" s="31"/>
      <c r="KI163" s="31"/>
      <c r="KJ163" s="31"/>
      <c r="KK163" s="31"/>
      <c r="KL163" s="31"/>
      <c r="KM163" s="31"/>
      <c r="KN163" s="31"/>
      <c r="KO163" s="31"/>
      <c r="KP163" s="31"/>
      <c r="KQ163" s="31"/>
      <c r="KR163" s="31"/>
      <c r="KS163" s="31"/>
      <c r="KT163" s="31"/>
      <c r="KU163" s="31"/>
      <c r="KV163" s="31"/>
      <c r="KW163" s="31"/>
      <c r="KX163" s="31"/>
      <c r="KY163" s="31"/>
      <c r="KZ163" s="31"/>
      <c r="LA163" s="31"/>
      <c r="LB163" s="31"/>
      <c r="LC163" s="31"/>
      <c r="LD163" s="31"/>
      <c r="LE163" s="31"/>
      <c r="LF163" s="31"/>
      <c r="LG163" s="31"/>
      <c r="LH163" s="31"/>
      <c r="LI163" s="31"/>
      <c r="LJ163" s="31"/>
      <c r="LK163" s="31"/>
      <c r="LL163" s="31"/>
      <c r="LM163" s="31"/>
      <c r="LN163" s="31"/>
      <c r="LO163" s="31"/>
      <c r="LP163" s="31"/>
      <c r="LQ163" s="31"/>
      <c r="LR163" s="31"/>
      <c r="LS163" s="31"/>
      <c r="LT163" s="31"/>
      <c r="LU163" s="31"/>
      <c r="LV163" s="31"/>
      <c r="LW163" s="31"/>
      <c r="LX163" s="31"/>
      <c r="LY163" s="31"/>
      <c r="LZ163" s="31"/>
      <c r="MA163" s="31"/>
      <c r="MB163" s="31"/>
      <c r="MC163" s="31"/>
      <c r="MD163" s="31"/>
      <c r="ME163" s="31"/>
      <c r="MF163" s="31"/>
      <c r="MG163" s="31"/>
      <c r="MH163" s="31"/>
      <c r="MI163" s="31"/>
      <c r="MJ163" s="31"/>
      <c r="MK163" s="31"/>
      <c r="ML163" s="31"/>
      <c r="MM163" s="31"/>
      <c r="MN163" s="31"/>
      <c r="MO163" s="31"/>
      <c r="MP163" s="31"/>
      <c r="MQ163" s="31"/>
      <c r="MR163" s="31"/>
      <c r="MS163" s="31"/>
      <c r="MT163" s="31"/>
      <c r="MU163" s="31"/>
      <c r="MV163" s="31"/>
      <c r="MW163" s="31"/>
      <c r="MX163" s="31"/>
      <c r="MY163" s="31"/>
      <c r="MZ163" s="31"/>
      <c r="NA163" s="31"/>
      <c r="NB163" s="31"/>
      <c r="NC163" s="31"/>
      <c r="ND163" s="31"/>
      <c r="NE163" s="31"/>
      <c r="NF163" s="31"/>
      <c r="NG163" s="31"/>
      <c r="NH163" s="31"/>
      <c r="NI163" s="31"/>
      <c r="NJ163" s="31"/>
      <c r="NK163" s="31"/>
      <c r="NL163" s="31"/>
      <c r="NM163" s="31"/>
      <c r="NN163" s="31"/>
      <c r="NO163" s="31"/>
      <c r="NP163" s="31"/>
      <c r="NQ163" s="31"/>
      <c r="NR163" s="31"/>
      <c r="NS163" s="31"/>
      <c r="NT163" s="31"/>
      <c r="NU163" s="31"/>
      <c r="NV163" s="31"/>
      <c r="NW163" s="31"/>
      <c r="NX163" s="31"/>
      <c r="NY163" s="31"/>
      <c r="NZ163" s="31"/>
      <c r="OA163" s="31"/>
      <c r="OB163" s="31"/>
      <c r="OC163" s="31"/>
      <c r="OD163" s="31"/>
      <c r="OE163" s="31"/>
      <c r="OF163" s="31"/>
      <c r="OG163" s="31"/>
      <c r="OH163" s="31"/>
      <c r="OI163" s="31"/>
      <c r="OJ163" s="31"/>
      <c r="OK163" s="31"/>
      <c r="OL163" s="31"/>
      <c r="OM163" s="31"/>
      <c r="ON163" s="31"/>
      <c r="OO163" s="31"/>
      <c r="OP163" s="31"/>
      <c r="OQ163" s="31"/>
      <c r="OR163" s="31"/>
      <c r="OS163" s="31"/>
      <c r="OT163" s="31"/>
      <c r="OU163" s="31"/>
      <c r="OV163" s="31"/>
      <c r="OW163" s="31"/>
      <c r="OX163" s="31"/>
      <c r="OY163" s="31"/>
      <c r="OZ163" s="31"/>
      <c r="PA163" s="31"/>
      <c r="PB163" s="31"/>
      <c r="PC163" s="31"/>
      <c r="PD163" s="31"/>
      <c r="PE163" s="31"/>
      <c r="PF163" s="31"/>
      <c r="PG163" s="31"/>
      <c r="PH163" s="31"/>
      <c r="PI163" s="31"/>
      <c r="PJ163" s="31"/>
      <c r="PK163" s="31"/>
      <c r="PL163" s="31"/>
      <c r="PM163" s="31"/>
      <c r="PN163" s="31"/>
      <c r="PO163" s="31"/>
      <c r="PP163" s="31"/>
      <c r="PQ163" s="31"/>
      <c r="PR163" s="31"/>
      <c r="PS163" s="31"/>
      <c r="PT163" s="31"/>
      <c r="PU163" s="31"/>
      <c r="PV163" s="31"/>
      <c r="PW163" s="31"/>
      <c r="PX163" s="31"/>
      <c r="PY163" s="31"/>
      <c r="PZ163" s="31"/>
      <c r="QA163" s="31"/>
      <c r="QB163" s="31"/>
      <c r="QC163" s="31"/>
      <c r="QD163" s="31"/>
      <c r="QE163" s="31"/>
      <c r="QF163" s="31"/>
      <c r="QG163" s="31"/>
      <c r="QH163" s="31"/>
      <c r="QI163" s="31"/>
      <c r="QJ163" s="31"/>
      <c r="QK163" s="31"/>
      <c r="QL163" s="31"/>
      <c r="QM163" s="31"/>
      <c r="QN163" s="31"/>
      <c r="QO163" s="31"/>
      <c r="QP163" s="31"/>
      <c r="QQ163" s="31"/>
      <c r="QR163" s="31"/>
      <c r="QS163" s="31"/>
      <c r="QT163" s="31"/>
      <c r="QU163" s="31"/>
      <c r="QV163" s="31"/>
      <c r="QW163" s="31"/>
      <c r="QX163" s="31"/>
      <c r="QY163" s="31"/>
      <c r="QZ163" s="31"/>
      <c r="RA163" s="31"/>
      <c r="RB163" s="31"/>
      <c r="RC163" s="31"/>
      <c r="RD163" s="31"/>
      <c r="RE163" s="31"/>
      <c r="RF163" s="31"/>
      <c r="RG163" s="31"/>
      <c r="RH163" s="31"/>
      <c r="RI163" s="31"/>
      <c r="RJ163" s="31"/>
      <c r="RK163" s="31"/>
      <c r="RL163" s="31"/>
      <c r="RM163" s="31"/>
      <c r="RN163" s="31"/>
      <c r="RO163" s="31"/>
      <c r="RP163" s="31"/>
      <c r="RQ163" s="31"/>
      <c r="RR163" s="31"/>
      <c r="RS163" s="31"/>
      <c r="RT163" s="31"/>
      <c r="RU163" s="31"/>
      <c r="RV163" s="31"/>
      <c r="RW163" s="31"/>
      <c r="RX163" s="31"/>
      <c r="RY163" s="31"/>
      <c r="RZ163" s="31"/>
      <c r="SA163" s="31"/>
      <c r="SB163" s="31"/>
      <c r="SC163" s="31"/>
      <c r="SD163" s="31"/>
      <c r="SE163" s="31"/>
      <c r="SF163" s="31"/>
      <c r="SG163" s="31"/>
      <c r="SH163" s="31"/>
      <c r="SI163" s="31"/>
      <c r="SJ163" s="31"/>
      <c r="SK163" s="31"/>
      <c r="SL163" s="31"/>
      <c r="SM163" s="31"/>
      <c r="SN163" s="31"/>
      <c r="SO163" s="31"/>
      <c r="SP163" s="31"/>
      <c r="SQ163" s="31"/>
      <c r="SR163" s="31"/>
      <c r="SS163" s="31"/>
      <c r="ST163" s="31"/>
      <c r="SU163" s="31"/>
      <c r="SV163" s="31"/>
      <c r="SW163" s="31"/>
      <c r="SX163" s="31"/>
      <c r="SY163" s="31"/>
      <c r="SZ163" s="31"/>
      <c r="TA163" s="31"/>
      <c r="TB163" s="31"/>
      <c r="TC163" s="31"/>
      <c r="TD163" s="31"/>
      <c r="TE163" s="31"/>
      <c r="TF163" s="31"/>
      <c r="TG163" s="31"/>
      <c r="TH163" s="31"/>
      <c r="TI163" s="31"/>
      <c r="TJ163" s="31"/>
      <c r="TK163" s="31"/>
      <c r="TL163" s="31"/>
      <c r="TM163" s="31"/>
      <c r="TN163" s="31"/>
      <c r="TO163" s="31"/>
      <c r="TP163" s="31"/>
      <c r="TQ163" s="31"/>
      <c r="TR163" s="31"/>
      <c r="TS163" s="31"/>
      <c r="TT163" s="31"/>
      <c r="TU163" s="31"/>
      <c r="TV163" s="31"/>
      <c r="TW163" s="31"/>
      <c r="TX163" s="31"/>
      <c r="TY163" s="31"/>
      <c r="TZ163" s="31"/>
      <c r="UA163" s="31"/>
      <c r="UB163" s="31"/>
      <c r="UC163" s="31"/>
      <c r="UD163" s="31"/>
      <c r="UE163" s="31"/>
      <c r="UF163" s="31"/>
      <c r="UG163" s="31"/>
      <c r="UH163" s="31"/>
      <c r="UI163" s="31"/>
      <c r="UJ163" s="31"/>
      <c r="UK163" s="31"/>
      <c r="UL163" s="31"/>
      <c r="UM163" s="31"/>
      <c r="UN163" s="31"/>
      <c r="UO163" s="31"/>
      <c r="UP163" s="31"/>
      <c r="UQ163" s="31"/>
      <c r="UR163" s="31"/>
      <c r="US163" s="31"/>
      <c r="UT163" s="31"/>
      <c r="UU163" s="31"/>
      <c r="UV163" s="31"/>
      <c r="UW163" s="31"/>
      <c r="UX163" s="31"/>
      <c r="UY163" s="31"/>
      <c r="UZ163" s="31"/>
      <c r="VA163" s="31"/>
      <c r="VB163" s="31"/>
      <c r="VC163" s="31"/>
      <c r="VD163" s="31"/>
      <c r="VE163" s="31"/>
      <c r="VF163" s="31"/>
      <c r="VG163" s="31"/>
      <c r="VH163" s="31"/>
      <c r="VI163" s="31"/>
      <c r="VJ163" s="31"/>
      <c r="VK163" s="31"/>
      <c r="VL163" s="31"/>
      <c r="VM163" s="31"/>
      <c r="VN163" s="31"/>
      <c r="VO163" s="31"/>
      <c r="VP163" s="31"/>
      <c r="VQ163" s="31"/>
      <c r="VR163" s="31"/>
      <c r="VS163" s="31"/>
      <c r="VT163" s="31"/>
      <c r="VU163" s="31"/>
      <c r="VV163" s="31"/>
      <c r="VW163" s="31"/>
      <c r="VX163" s="31"/>
      <c r="VY163" s="31"/>
      <c r="VZ163" s="31"/>
      <c r="WA163" s="31"/>
      <c r="WB163" s="31"/>
      <c r="WC163" s="31"/>
      <c r="WD163" s="31"/>
      <c r="WE163" s="31"/>
      <c r="WF163" s="31"/>
      <c r="WG163" s="31"/>
      <c r="WH163" s="31"/>
      <c r="WI163" s="31"/>
      <c r="WJ163" s="31"/>
      <c r="WK163" s="31"/>
      <c r="WL163" s="31"/>
      <c r="WM163" s="31"/>
      <c r="WN163" s="31"/>
      <c r="WO163" s="31"/>
      <c r="WP163" s="31"/>
      <c r="WQ163" s="31"/>
      <c r="WR163" s="31"/>
      <c r="WS163" s="31"/>
      <c r="WT163" s="31"/>
      <c r="WU163" s="31"/>
      <c r="WV163" s="31"/>
      <c r="WW163" s="31"/>
      <c r="WX163" s="31"/>
      <c r="WY163" s="31"/>
      <c r="WZ163" s="31"/>
      <c r="XA163" s="31"/>
      <c r="XB163" s="31"/>
      <c r="XC163" s="31"/>
      <c r="XD163" s="31"/>
      <c r="XE163" s="31"/>
      <c r="XF163" s="31"/>
      <c r="XG163" s="31"/>
      <c r="XH163" s="31"/>
      <c r="XI163" s="31"/>
      <c r="XJ163" s="31"/>
      <c r="XK163" s="31"/>
      <c r="XL163" s="31"/>
      <c r="XM163" s="31"/>
      <c r="XN163" s="31"/>
      <c r="XO163" s="31"/>
      <c r="XP163" s="31"/>
      <c r="XQ163" s="31"/>
      <c r="XR163" s="31"/>
      <c r="XS163" s="31"/>
      <c r="XT163" s="31"/>
      <c r="XU163" s="31"/>
      <c r="XV163" s="31"/>
      <c r="XW163" s="31"/>
      <c r="XX163" s="31"/>
      <c r="XY163" s="31"/>
      <c r="XZ163" s="31"/>
      <c r="YA163" s="31"/>
      <c r="YB163" s="31"/>
      <c r="YC163" s="31"/>
      <c r="YD163" s="31"/>
      <c r="YE163" s="31"/>
      <c r="YF163" s="31"/>
      <c r="YG163" s="31"/>
      <c r="YH163" s="31"/>
      <c r="YI163" s="31"/>
      <c r="YJ163" s="31"/>
      <c r="YK163" s="31"/>
      <c r="YL163" s="31"/>
    </row>
    <row r="164" spans="1:662" s="10" customFormat="1" x14ac:dyDescent="0.25">
      <c r="A164" s="16"/>
      <c r="B164" s="16"/>
      <c r="C164" s="18">
        <v>4047</v>
      </c>
      <c r="D164" s="18" t="s">
        <v>34</v>
      </c>
      <c r="E164" s="3">
        <v>5724.09</v>
      </c>
      <c r="F164" s="3">
        <v>5724.09</v>
      </c>
      <c r="G164" s="15">
        <f t="shared" si="2"/>
        <v>100</v>
      </c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  <c r="JL164" s="31"/>
      <c r="JM164" s="31"/>
      <c r="JN164" s="31"/>
      <c r="JO164" s="31"/>
      <c r="JP164" s="31"/>
      <c r="JQ164" s="31"/>
      <c r="JR164" s="31"/>
      <c r="JS164" s="31"/>
      <c r="JT164" s="31"/>
      <c r="JU164" s="31"/>
      <c r="JV164" s="31"/>
      <c r="JW164" s="31"/>
      <c r="JX164" s="31"/>
      <c r="JY164" s="31"/>
      <c r="JZ164" s="31"/>
      <c r="KA164" s="31"/>
      <c r="KB164" s="31"/>
      <c r="KC164" s="31"/>
      <c r="KD164" s="31"/>
      <c r="KE164" s="31"/>
      <c r="KF164" s="31"/>
      <c r="KG164" s="31"/>
      <c r="KH164" s="31"/>
      <c r="KI164" s="31"/>
      <c r="KJ164" s="31"/>
      <c r="KK164" s="31"/>
      <c r="KL164" s="31"/>
      <c r="KM164" s="31"/>
      <c r="KN164" s="31"/>
      <c r="KO164" s="31"/>
      <c r="KP164" s="31"/>
      <c r="KQ164" s="31"/>
      <c r="KR164" s="31"/>
      <c r="KS164" s="31"/>
      <c r="KT164" s="31"/>
      <c r="KU164" s="31"/>
      <c r="KV164" s="31"/>
      <c r="KW164" s="31"/>
      <c r="KX164" s="31"/>
      <c r="KY164" s="31"/>
      <c r="KZ164" s="31"/>
      <c r="LA164" s="31"/>
      <c r="LB164" s="31"/>
      <c r="LC164" s="31"/>
      <c r="LD164" s="31"/>
      <c r="LE164" s="31"/>
      <c r="LF164" s="31"/>
      <c r="LG164" s="31"/>
      <c r="LH164" s="31"/>
      <c r="LI164" s="31"/>
      <c r="LJ164" s="31"/>
      <c r="LK164" s="31"/>
      <c r="LL164" s="31"/>
      <c r="LM164" s="31"/>
      <c r="LN164" s="31"/>
      <c r="LO164" s="31"/>
      <c r="LP164" s="31"/>
      <c r="LQ164" s="31"/>
      <c r="LR164" s="31"/>
      <c r="LS164" s="31"/>
      <c r="LT164" s="31"/>
      <c r="LU164" s="31"/>
      <c r="LV164" s="31"/>
      <c r="LW164" s="31"/>
      <c r="LX164" s="31"/>
      <c r="LY164" s="31"/>
      <c r="LZ164" s="31"/>
      <c r="MA164" s="31"/>
      <c r="MB164" s="31"/>
      <c r="MC164" s="31"/>
      <c r="MD164" s="31"/>
      <c r="ME164" s="31"/>
      <c r="MF164" s="31"/>
      <c r="MG164" s="31"/>
      <c r="MH164" s="31"/>
      <c r="MI164" s="31"/>
      <c r="MJ164" s="31"/>
      <c r="MK164" s="31"/>
      <c r="ML164" s="31"/>
      <c r="MM164" s="31"/>
      <c r="MN164" s="31"/>
      <c r="MO164" s="31"/>
      <c r="MP164" s="31"/>
      <c r="MQ164" s="31"/>
      <c r="MR164" s="31"/>
      <c r="MS164" s="31"/>
      <c r="MT164" s="31"/>
      <c r="MU164" s="31"/>
      <c r="MV164" s="31"/>
      <c r="MW164" s="31"/>
      <c r="MX164" s="31"/>
      <c r="MY164" s="31"/>
      <c r="MZ164" s="31"/>
      <c r="NA164" s="31"/>
      <c r="NB164" s="31"/>
      <c r="NC164" s="31"/>
      <c r="ND164" s="31"/>
      <c r="NE164" s="31"/>
      <c r="NF164" s="31"/>
      <c r="NG164" s="31"/>
      <c r="NH164" s="31"/>
      <c r="NI164" s="31"/>
      <c r="NJ164" s="31"/>
      <c r="NK164" s="31"/>
      <c r="NL164" s="31"/>
      <c r="NM164" s="31"/>
      <c r="NN164" s="31"/>
      <c r="NO164" s="31"/>
      <c r="NP164" s="31"/>
      <c r="NQ164" s="31"/>
      <c r="NR164" s="31"/>
      <c r="NS164" s="31"/>
      <c r="NT164" s="31"/>
      <c r="NU164" s="31"/>
      <c r="NV164" s="31"/>
      <c r="NW164" s="31"/>
      <c r="NX164" s="31"/>
      <c r="NY164" s="31"/>
      <c r="NZ164" s="31"/>
      <c r="OA164" s="31"/>
      <c r="OB164" s="31"/>
      <c r="OC164" s="31"/>
      <c r="OD164" s="31"/>
      <c r="OE164" s="31"/>
      <c r="OF164" s="31"/>
      <c r="OG164" s="31"/>
      <c r="OH164" s="31"/>
      <c r="OI164" s="31"/>
      <c r="OJ164" s="31"/>
      <c r="OK164" s="31"/>
      <c r="OL164" s="31"/>
      <c r="OM164" s="31"/>
      <c r="ON164" s="31"/>
      <c r="OO164" s="31"/>
      <c r="OP164" s="31"/>
      <c r="OQ164" s="31"/>
      <c r="OR164" s="31"/>
      <c r="OS164" s="31"/>
      <c r="OT164" s="31"/>
      <c r="OU164" s="31"/>
      <c r="OV164" s="31"/>
      <c r="OW164" s="31"/>
      <c r="OX164" s="31"/>
      <c r="OY164" s="31"/>
      <c r="OZ164" s="31"/>
      <c r="PA164" s="31"/>
      <c r="PB164" s="31"/>
      <c r="PC164" s="31"/>
      <c r="PD164" s="31"/>
      <c r="PE164" s="31"/>
      <c r="PF164" s="31"/>
      <c r="PG164" s="31"/>
      <c r="PH164" s="31"/>
      <c r="PI164" s="31"/>
      <c r="PJ164" s="31"/>
      <c r="PK164" s="31"/>
      <c r="PL164" s="31"/>
      <c r="PM164" s="31"/>
      <c r="PN164" s="31"/>
      <c r="PO164" s="31"/>
      <c r="PP164" s="31"/>
      <c r="PQ164" s="31"/>
      <c r="PR164" s="31"/>
      <c r="PS164" s="31"/>
      <c r="PT164" s="31"/>
      <c r="PU164" s="31"/>
      <c r="PV164" s="31"/>
      <c r="PW164" s="31"/>
      <c r="PX164" s="31"/>
      <c r="PY164" s="31"/>
      <c r="PZ164" s="31"/>
      <c r="QA164" s="31"/>
      <c r="QB164" s="31"/>
      <c r="QC164" s="31"/>
      <c r="QD164" s="31"/>
      <c r="QE164" s="31"/>
      <c r="QF164" s="31"/>
      <c r="QG164" s="31"/>
      <c r="QH164" s="31"/>
      <c r="QI164" s="31"/>
      <c r="QJ164" s="31"/>
      <c r="QK164" s="31"/>
      <c r="QL164" s="31"/>
      <c r="QM164" s="31"/>
      <c r="QN164" s="31"/>
      <c r="QO164" s="31"/>
      <c r="QP164" s="31"/>
      <c r="QQ164" s="31"/>
      <c r="QR164" s="31"/>
      <c r="QS164" s="31"/>
      <c r="QT164" s="31"/>
      <c r="QU164" s="31"/>
      <c r="QV164" s="31"/>
      <c r="QW164" s="31"/>
      <c r="QX164" s="31"/>
      <c r="QY164" s="31"/>
      <c r="QZ164" s="31"/>
      <c r="RA164" s="31"/>
      <c r="RB164" s="31"/>
      <c r="RC164" s="31"/>
      <c r="RD164" s="31"/>
      <c r="RE164" s="31"/>
      <c r="RF164" s="31"/>
      <c r="RG164" s="31"/>
      <c r="RH164" s="31"/>
      <c r="RI164" s="31"/>
      <c r="RJ164" s="31"/>
      <c r="RK164" s="31"/>
      <c r="RL164" s="31"/>
      <c r="RM164" s="31"/>
      <c r="RN164" s="31"/>
      <c r="RO164" s="31"/>
      <c r="RP164" s="31"/>
      <c r="RQ164" s="31"/>
      <c r="RR164" s="31"/>
      <c r="RS164" s="31"/>
      <c r="RT164" s="31"/>
      <c r="RU164" s="31"/>
      <c r="RV164" s="31"/>
      <c r="RW164" s="31"/>
      <c r="RX164" s="31"/>
      <c r="RY164" s="31"/>
      <c r="RZ164" s="31"/>
      <c r="SA164" s="31"/>
      <c r="SB164" s="31"/>
      <c r="SC164" s="31"/>
      <c r="SD164" s="31"/>
      <c r="SE164" s="31"/>
      <c r="SF164" s="31"/>
      <c r="SG164" s="31"/>
      <c r="SH164" s="31"/>
      <c r="SI164" s="31"/>
      <c r="SJ164" s="31"/>
      <c r="SK164" s="31"/>
      <c r="SL164" s="31"/>
      <c r="SM164" s="31"/>
      <c r="SN164" s="31"/>
      <c r="SO164" s="31"/>
      <c r="SP164" s="31"/>
      <c r="SQ164" s="31"/>
      <c r="SR164" s="31"/>
      <c r="SS164" s="31"/>
      <c r="ST164" s="31"/>
      <c r="SU164" s="31"/>
      <c r="SV164" s="31"/>
      <c r="SW164" s="31"/>
      <c r="SX164" s="31"/>
      <c r="SY164" s="31"/>
      <c r="SZ164" s="31"/>
      <c r="TA164" s="31"/>
      <c r="TB164" s="31"/>
      <c r="TC164" s="31"/>
      <c r="TD164" s="31"/>
      <c r="TE164" s="31"/>
      <c r="TF164" s="31"/>
      <c r="TG164" s="31"/>
      <c r="TH164" s="31"/>
      <c r="TI164" s="31"/>
      <c r="TJ164" s="31"/>
      <c r="TK164" s="31"/>
      <c r="TL164" s="31"/>
      <c r="TM164" s="31"/>
      <c r="TN164" s="31"/>
      <c r="TO164" s="31"/>
      <c r="TP164" s="31"/>
      <c r="TQ164" s="31"/>
      <c r="TR164" s="31"/>
      <c r="TS164" s="31"/>
      <c r="TT164" s="31"/>
      <c r="TU164" s="31"/>
      <c r="TV164" s="31"/>
      <c r="TW164" s="31"/>
      <c r="TX164" s="31"/>
      <c r="TY164" s="31"/>
      <c r="TZ164" s="31"/>
      <c r="UA164" s="31"/>
      <c r="UB164" s="31"/>
      <c r="UC164" s="31"/>
      <c r="UD164" s="31"/>
      <c r="UE164" s="31"/>
      <c r="UF164" s="31"/>
      <c r="UG164" s="31"/>
      <c r="UH164" s="31"/>
      <c r="UI164" s="31"/>
      <c r="UJ164" s="31"/>
      <c r="UK164" s="31"/>
      <c r="UL164" s="31"/>
      <c r="UM164" s="31"/>
      <c r="UN164" s="31"/>
      <c r="UO164" s="31"/>
      <c r="UP164" s="31"/>
      <c r="UQ164" s="31"/>
      <c r="UR164" s="31"/>
      <c r="US164" s="31"/>
      <c r="UT164" s="31"/>
      <c r="UU164" s="31"/>
      <c r="UV164" s="31"/>
      <c r="UW164" s="31"/>
      <c r="UX164" s="31"/>
      <c r="UY164" s="31"/>
      <c r="UZ164" s="31"/>
      <c r="VA164" s="31"/>
      <c r="VB164" s="31"/>
      <c r="VC164" s="31"/>
      <c r="VD164" s="31"/>
      <c r="VE164" s="31"/>
      <c r="VF164" s="31"/>
      <c r="VG164" s="31"/>
      <c r="VH164" s="31"/>
      <c r="VI164" s="31"/>
      <c r="VJ164" s="31"/>
      <c r="VK164" s="31"/>
      <c r="VL164" s="31"/>
      <c r="VM164" s="31"/>
      <c r="VN164" s="31"/>
      <c r="VO164" s="31"/>
      <c r="VP164" s="31"/>
      <c r="VQ164" s="31"/>
      <c r="VR164" s="31"/>
      <c r="VS164" s="31"/>
      <c r="VT164" s="31"/>
      <c r="VU164" s="31"/>
      <c r="VV164" s="31"/>
      <c r="VW164" s="31"/>
      <c r="VX164" s="31"/>
      <c r="VY164" s="31"/>
      <c r="VZ164" s="31"/>
      <c r="WA164" s="31"/>
      <c r="WB164" s="31"/>
      <c r="WC164" s="31"/>
      <c r="WD164" s="31"/>
      <c r="WE164" s="31"/>
      <c r="WF164" s="31"/>
      <c r="WG164" s="31"/>
      <c r="WH164" s="31"/>
      <c r="WI164" s="31"/>
      <c r="WJ164" s="31"/>
      <c r="WK164" s="31"/>
      <c r="WL164" s="31"/>
      <c r="WM164" s="31"/>
      <c r="WN164" s="31"/>
      <c r="WO164" s="31"/>
      <c r="WP164" s="31"/>
      <c r="WQ164" s="31"/>
      <c r="WR164" s="31"/>
      <c r="WS164" s="31"/>
      <c r="WT164" s="31"/>
      <c r="WU164" s="31"/>
      <c r="WV164" s="31"/>
      <c r="WW164" s="31"/>
      <c r="WX164" s="31"/>
      <c r="WY164" s="31"/>
      <c r="WZ164" s="31"/>
      <c r="XA164" s="31"/>
      <c r="XB164" s="31"/>
      <c r="XC164" s="31"/>
      <c r="XD164" s="31"/>
      <c r="XE164" s="31"/>
      <c r="XF164" s="31"/>
      <c r="XG164" s="31"/>
      <c r="XH164" s="31"/>
      <c r="XI164" s="31"/>
      <c r="XJ164" s="31"/>
      <c r="XK164" s="31"/>
      <c r="XL164" s="31"/>
      <c r="XM164" s="31"/>
      <c r="XN164" s="31"/>
      <c r="XO164" s="31"/>
      <c r="XP164" s="31"/>
      <c r="XQ164" s="31"/>
      <c r="XR164" s="31"/>
      <c r="XS164" s="31"/>
      <c r="XT164" s="31"/>
      <c r="XU164" s="31"/>
      <c r="XV164" s="31"/>
      <c r="XW164" s="31"/>
      <c r="XX164" s="31"/>
      <c r="XY164" s="31"/>
      <c r="XZ164" s="31"/>
      <c r="YA164" s="31"/>
      <c r="YB164" s="31"/>
      <c r="YC164" s="31"/>
      <c r="YD164" s="31"/>
      <c r="YE164" s="31"/>
      <c r="YF164" s="31"/>
      <c r="YG164" s="31"/>
      <c r="YH164" s="31"/>
      <c r="YI164" s="31"/>
      <c r="YJ164" s="31"/>
      <c r="YK164" s="31"/>
      <c r="YL164" s="31"/>
    </row>
    <row r="165" spans="1:662" s="4" customFormat="1" x14ac:dyDescent="0.25">
      <c r="A165" s="16"/>
      <c r="B165" s="16"/>
      <c r="C165" s="18">
        <v>4110</v>
      </c>
      <c r="D165" s="18" t="s">
        <v>136</v>
      </c>
      <c r="E165" s="3">
        <v>5270</v>
      </c>
      <c r="F165" s="3">
        <v>3333.37</v>
      </c>
      <c r="G165" s="15">
        <f t="shared" si="2"/>
        <v>63.251802656546488</v>
      </c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  <c r="JL165" s="31"/>
      <c r="JM165" s="31"/>
      <c r="JN165" s="31"/>
      <c r="JO165" s="31"/>
      <c r="JP165" s="31"/>
      <c r="JQ165" s="31"/>
      <c r="JR165" s="31"/>
      <c r="JS165" s="31"/>
      <c r="JT165" s="31"/>
      <c r="JU165" s="31"/>
      <c r="JV165" s="31"/>
      <c r="JW165" s="31"/>
      <c r="JX165" s="31"/>
      <c r="JY165" s="31"/>
      <c r="JZ165" s="31"/>
      <c r="KA165" s="31"/>
      <c r="KB165" s="31"/>
      <c r="KC165" s="31"/>
      <c r="KD165" s="31"/>
      <c r="KE165" s="31"/>
      <c r="KF165" s="31"/>
      <c r="KG165" s="31"/>
      <c r="KH165" s="31"/>
      <c r="KI165" s="31"/>
      <c r="KJ165" s="31"/>
      <c r="KK165" s="31"/>
      <c r="KL165" s="31"/>
      <c r="KM165" s="31"/>
      <c r="KN165" s="31"/>
      <c r="KO165" s="31"/>
      <c r="KP165" s="31"/>
      <c r="KQ165" s="31"/>
      <c r="KR165" s="31"/>
      <c r="KS165" s="31"/>
      <c r="KT165" s="31"/>
      <c r="KU165" s="31"/>
      <c r="KV165" s="31"/>
      <c r="KW165" s="31"/>
      <c r="KX165" s="31"/>
      <c r="KY165" s="31"/>
      <c r="KZ165" s="31"/>
      <c r="LA165" s="31"/>
      <c r="LB165" s="31"/>
      <c r="LC165" s="31"/>
      <c r="LD165" s="31"/>
      <c r="LE165" s="31"/>
      <c r="LF165" s="31"/>
      <c r="LG165" s="31"/>
      <c r="LH165" s="31"/>
      <c r="LI165" s="31"/>
      <c r="LJ165" s="31"/>
      <c r="LK165" s="31"/>
      <c r="LL165" s="31"/>
      <c r="LM165" s="31"/>
      <c r="LN165" s="31"/>
      <c r="LO165" s="31"/>
      <c r="LP165" s="31"/>
      <c r="LQ165" s="31"/>
      <c r="LR165" s="31"/>
      <c r="LS165" s="31"/>
      <c r="LT165" s="31"/>
      <c r="LU165" s="31"/>
      <c r="LV165" s="31"/>
      <c r="LW165" s="31"/>
      <c r="LX165" s="31"/>
      <c r="LY165" s="31"/>
      <c r="LZ165" s="31"/>
      <c r="MA165" s="31"/>
      <c r="MB165" s="31"/>
      <c r="MC165" s="31"/>
      <c r="MD165" s="31"/>
      <c r="ME165" s="31"/>
      <c r="MF165" s="31"/>
      <c r="MG165" s="31"/>
      <c r="MH165" s="31"/>
      <c r="MI165" s="31"/>
      <c r="MJ165" s="31"/>
      <c r="MK165" s="31"/>
      <c r="ML165" s="31"/>
      <c r="MM165" s="31"/>
      <c r="MN165" s="31"/>
      <c r="MO165" s="31"/>
      <c r="MP165" s="31"/>
      <c r="MQ165" s="31"/>
      <c r="MR165" s="31"/>
      <c r="MS165" s="31"/>
      <c r="MT165" s="31"/>
      <c r="MU165" s="31"/>
      <c r="MV165" s="31"/>
      <c r="MW165" s="31"/>
      <c r="MX165" s="31"/>
      <c r="MY165" s="31"/>
      <c r="MZ165" s="31"/>
      <c r="NA165" s="31"/>
      <c r="NB165" s="31"/>
      <c r="NC165" s="31"/>
      <c r="ND165" s="31"/>
      <c r="NE165" s="31"/>
      <c r="NF165" s="31"/>
      <c r="NG165" s="31"/>
      <c r="NH165" s="31"/>
      <c r="NI165" s="31"/>
      <c r="NJ165" s="31"/>
      <c r="NK165" s="31"/>
      <c r="NL165" s="31"/>
      <c r="NM165" s="31"/>
      <c r="NN165" s="31"/>
      <c r="NO165" s="31"/>
      <c r="NP165" s="31"/>
      <c r="NQ165" s="31"/>
      <c r="NR165" s="31"/>
      <c r="NS165" s="31"/>
      <c r="NT165" s="31"/>
      <c r="NU165" s="31"/>
      <c r="NV165" s="31"/>
      <c r="NW165" s="31"/>
      <c r="NX165" s="31"/>
      <c r="NY165" s="31"/>
      <c r="NZ165" s="31"/>
      <c r="OA165" s="31"/>
      <c r="OB165" s="31"/>
      <c r="OC165" s="31"/>
      <c r="OD165" s="31"/>
      <c r="OE165" s="31"/>
      <c r="OF165" s="31"/>
      <c r="OG165" s="31"/>
      <c r="OH165" s="31"/>
      <c r="OI165" s="31"/>
      <c r="OJ165" s="31"/>
      <c r="OK165" s="31"/>
      <c r="OL165" s="31"/>
      <c r="OM165" s="31"/>
      <c r="ON165" s="31"/>
      <c r="OO165" s="31"/>
      <c r="OP165" s="31"/>
      <c r="OQ165" s="31"/>
      <c r="OR165" s="31"/>
      <c r="OS165" s="31"/>
      <c r="OT165" s="31"/>
      <c r="OU165" s="31"/>
      <c r="OV165" s="31"/>
      <c r="OW165" s="31"/>
      <c r="OX165" s="31"/>
      <c r="OY165" s="31"/>
      <c r="OZ165" s="31"/>
      <c r="PA165" s="31"/>
      <c r="PB165" s="31"/>
      <c r="PC165" s="31"/>
      <c r="PD165" s="31"/>
      <c r="PE165" s="31"/>
      <c r="PF165" s="31"/>
      <c r="PG165" s="31"/>
      <c r="PH165" s="31"/>
      <c r="PI165" s="31"/>
      <c r="PJ165" s="31"/>
      <c r="PK165" s="31"/>
      <c r="PL165" s="31"/>
      <c r="PM165" s="31"/>
      <c r="PN165" s="31"/>
      <c r="PO165" s="31"/>
      <c r="PP165" s="31"/>
      <c r="PQ165" s="31"/>
      <c r="PR165" s="31"/>
      <c r="PS165" s="31"/>
      <c r="PT165" s="31"/>
      <c r="PU165" s="31"/>
      <c r="PV165" s="31"/>
      <c r="PW165" s="31"/>
      <c r="PX165" s="31"/>
      <c r="PY165" s="31"/>
      <c r="PZ165" s="31"/>
      <c r="QA165" s="31"/>
      <c r="QB165" s="31"/>
      <c r="QC165" s="31"/>
      <c r="QD165" s="31"/>
      <c r="QE165" s="31"/>
      <c r="QF165" s="31"/>
      <c r="QG165" s="31"/>
      <c r="QH165" s="31"/>
      <c r="QI165" s="31"/>
      <c r="QJ165" s="31"/>
      <c r="QK165" s="31"/>
      <c r="QL165" s="31"/>
      <c r="QM165" s="31"/>
      <c r="QN165" s="31"/>
      <c r="QO165" s="31"/>
      <c r="QP165" s="31"/>
      <c r="QQ165" s="31"/>
      <c r="QR165" s="31"/>
      <c r="QS165" s="31"/>
      <c r="QT165" s="31"/>
      <c r="QU165" s="31"/>
      <c r="QV165" s="31"/>
      <c r="QW165" s="31"/>
      <c r="QX165" s="31"/>
      <c r="QY165" s="31"/>
      <c r="QZ165" s="31"/>
      <c r="RA165" s="31"/>
      <c r="RB165" s="31"/>
      <c r="RC165" s="31"/>
      <c r="RD165" s="31"/>
      <c r="RE165" s="31"/>
      <c r="RF165" s="31"/>
      <c r="RG165" s="31"/>
      <c r="RH165" s="31"/>
      <c r="RI165" s="31"/>
      <c r="RJ165" s="31"/>
      <c r="RK165" s="31"/>
      <c r="RL165" s="31"/>
      <c r="RM165" s="31"/>
      <c r="RN165" s="31"/>
      <c r="RO165" s="31"/>
      <c r="RP165" s="31"/>
      <c r="RQ165" s="31"/>
      <c r="RR165" s="31"/>
      <c r="RS165" s="31"/>
      <c r="RT165" s="31"/>
      <c r="RU165" s="31"/>
      <c r="RV165" s="31"/>
      <c r="RW165" s="31"/>
      <c r="RX165" s="31"/>
      <c r="RY165" s="31"/>
      <c r="RZ165" s="31"/>
      <c r="SA165" s="31"/>
      <c r="SB165" s="31"/>
      <c r="SC165" s="31"/>
      <c r="SD165" s="31"/>
      <c r="SE165" s="31"/>
      <c r="SF165" s="31"/>
      <c r="SG165" s="31"/>
      <c r="SH165" s="31"/>
      <c r="SI165" s="31"/>
      <c r="SJ165" s="31"/>
      <c r="SK165" s="31"/>
      <c r="SL165" s="31"/>
      <c r="SM165" s="31"/>
      <c r="SN165" s="31"/>
      <c r="SO165" s="31"/>
      <c r="SP165" s="31"/>
      <c r="SQ165" s="31"/>
      <c r="SR165" s="31"/>
      <c r="SS165" s="31"/>
      <c r="ST165" s="31"/>
      <c r="SU165" s="31"/>
      <c r="SV165" s="31"/>
      <c r="SW165" s="31"/>
      <c r="SX165" s="31"/>
      <c r="SY165" s="31"/>
      <c r="SZ165" s="31"/>
      <c r="TA165" s="31"/>
      <c r="TB165" s="31"/>
      <c r="TC165" s="31"/>
      <c r="TD165" s="31"/>
      <c r="TE165" s="31"/>
      <c r="TF165" s="31"/>
      <c r="TG165" s="31"/>
      <c r="TH165" s="31"/>
      <c r="TI165" s="31"/>
      <c r="TJ165" s="31"/>
      <c r="TK165" s="31"/>
      <c r="TL165" s="31"/>
      <c r="TM165" s="31"/>
      <c r="TN165" s="31"/>
      <c r="TO165" s="31"/>
      <c r="TP165" s="31"/>
      <c r="TQ165" s="31"/>
      <c r="TR165" s="31"/>
      <c r="TS165" s="31"/>
      <c r="TT165" s="31"/>
      <c r="TU165" s="31"/>
      <c r="TV165" s="31"/>
      <c r="TW165" s="31"/>
      <c r="TX165" s="31"/>
      <c r="TY165" s="31"/>
      <c r="TZ165" s="31"/>
      <c r="UA165" s="31"/>
      <c r="UB165" s="31"/>
      <c r="UC165" s="31"/>
      <c r="UD165" s="31"/>
      <c r="UE165" s="31"/>
      <c r="UF165" s="31"/>
      <c r="UG165" s="31"/>
      <c r="UH165" s="31"/>
      <c r="UI165" s="31"/>
      <c r="UJ165" s="31"/>
      <c r="UK165" s="31"/>
      <c r="UL165" s="31"/>
      <c r="UM165" s="31"/>
      <c r="UN165" s="31"/>
      <c r="UO165" s="31"/>
      <c r="UP165" s="31"/>
      <c r="UQ165" s="31"/>
      <c r="UR165" s="31"/>
      <c r="US165" s="31"/>
      <c r="UT165" s="31"/>
      <c r="UU165" s="31"/>
      <c r="UV165" s="31"/>
      <c r="UW165" s="31"/>
      <c r="UX165" s="31"/>
      <c r="UY165" s="31"/>
      <c r="UZ165" s="31"/>
      <c r="VA165" s="31"/>
      <c r="VB165" s="31"/>
      <c r="VC165" s="31"/>
      <c r="VD165" s="31"/>
      <c r="VE165" s="31"/>
      <c r="VF165" s="31"/>
      <c r="VG165" s="31"/>
      <c r="VH165" s="31"/>
      <c r="VI165" s="31"/>
      <c r="VJ165" s="31"/>
      <c r="VK165" s="31"/>
      <c r="VL165" s="31"/>
      <c r="VM165" s="31"/>
      <c r="VN165" s="31"/>
      <c r="VO165" s="31"/>
      <c r="VP165" s="31"/>
      <c r="VQ165" s="31"/>
      <c r="VR165" s="31"/>
      <c r="VS165" s="31"/>
      <c r="VT165" s="31"/>
      <c r="VU165" s="31"/>
      <c r="VV165" s="31"/>
      <c r="VW165" s="31"/>
      <c r="VX165" s="31"/>
      <c r="VY165" s="31"/>
      <c r="VZ165" s="31"/>
      <c r="WA165" s="31"/>
      <c r="WB165" s="31"/>
      <c r="WC165" s="31"/>
      <c r="WD165" s="31"/>
      <c r="WE165" s="31"/>
      <c r="WF165" s="31"/>
      <c r="WG165" s="31"/>
      <c r="WH165" s="31"/>
      <c r="WI165" s="31"/>
      <c r="WJ165" s="31"/>
      <c r="WK165" s="31"/>
      <c r="WL165" s="31"/>
      <c r="WM165" s="31"/>
      <c r="WN165" s="31"/>
      <c r="WO165" s="31"/>
      <c r="WP165" s="31"/>
      <c r="WQ165" s="31"/>
      <c r="WR165" s="31"/>
      <c r="WS165" s="31"/>
      <c r="WT165" s="31"/>
      <c r="WU165" s="31"/>
      <c r="WV165" s="31"/>
      <c r="WW165" s="31"/>
      <c r="WX165" s="31"/>
      <c r="WY165" s="31"/>
      <c r="WZ165" s="31"/>
      <c r="XA165" s="31"/>
      <c r="XB165" s="31"/>
      <c r="XC165" s="31"/>
      <c r="XD165" s="31"/>
      <c r="XE165" s="31"/>
      <c r="XF165" s="31"/>
      <c r="XG165" s="31"/>
      <c r="XH165" s="31"/>
      <c r="XI165" s="31"/>
      <c r="XJ165" s="31"/>
      <c r="XK165" s="31"/>
      <c r="XL165" s="31"/>
      <c r="XM165" s="31"/>
      <c r="XN165" s="31"/>
      <c r="XO165" s="31"/>
      <c r="XP165" s="31"/>
      <c r="XQ165" s="31"/>
      <c r="XR165" s="31"/>
      <c r="XS165" s="31"/>
      <c r="XT165" s="31"/>
      <c r="XU165" s="31"/>
      <c r="XV165" s="31"/>
      <c r="XW165" s="31"/>
      <c r="XX165" s="31"/>
      <c r="XY165" s="31"/>
      <c r="XZ165" s="31"/>
      <c r="YA165" s="31"/>
      <c r="YB165" s="31"/>
      <c r="YC165" s="31"/>
      <c r="YD165" s="31"/>
      <c r="YE165" s="31"/>
      <c r="YF165" s="31"/>
      <c r="YG165" s="31"/>
      <c r="YH165" s="31"/>
      <c r="YI165" s="31"/>
      <c r="YJ165" s="31"/>
      <c r="YK165" s="31"/>
      <c r="YL165" s="31"/>
    </row>
    <row r="166" spans="1:662" s="10" customFormat="1" x14ac:dyDescent="0.25">
      <c r="A166" s="16"/>
      <c r="B166" s="16"/>
      <c r="C166" s="18">
        <v>4117</v>
      </c>
      <c r="D166" s="18" t="s">
        <v>136</v>
      </c>
      <c r="E166" s="3">
        <v>28433.71</v>
      </c>
      <c r="F166" s="3">
        <v>28433.71</v>
      </c>
      <c r="G166" s="15">
        <f t="shared" si="2"/>
        <v>100</v>
      </c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1"/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1"/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  <c r="KS166" s="31"/>
      <c r="KT166" s="31"/>
      <c r="KU166" s="31"/>
      <c r="KV166" s="31"/>
      <c r="KW166" s="31"/>
      <c r="KX166" s="31"/>
      <c r="KY166" s="31"/>
      <c r="KZ166" s="31"/>
      <c r="LA166" s="31"/>
      <c r="LB166" s="31"/>
      <c r="LC166" s="31"/>
      <c r="LD166" s="31"/>
      <c r="LE166" s="31"/>
      <c r="LF166" s="31"/>
      <c r="LG166" s="31"/>
      <c r="LH166" s="31"/>
      <c r="LI166" s="31"/>
      <c r="LJ166" s="31"/>
      <c r="LK166" s="31"/>
      <c r="LL166" s="31"/>
      <c r="LM166" s="31"/>
      <c r="LN166" s="31"/>
      <c r="LO166" s="31"/>
      <c r="LP166" s="31"/>
      <c r="LQ166" s="31"/>
      <c r="LR166" s="31"/>
      <c r="LS166" s="31"/>
      <c r="LT166" s="31"/>
      <c r="LU166" s="31"/>
      <c r="LV166" s="31"/>
      <c r="LW166" s="31"/>
      <c r="LX166" s="31"/>
      <c r="LY166" s="31"/>
      <c r="LZ166" s="31"/>
      <c r="MA166" s="31"/>
      <c r="MB166" s="31"/>
      <c r="MC166" s="31"/>
      <c r="MD166" s="31"/>
      <c r="ME166" s="31"/>
      <c r="MF166" s="31"/>
      <c r="MG166" s="31"/>
      <c r="MH166" s="31"/>
      <c r="MI166" s="31"/>
      <c r="MJ166" s="31"/>
      <c r="MK166" s="31"/>
      <c r="ML166" s="31"/>
      <c r="MM166" s="31"/>
      <c r="MN166" s="31"/>
      <c r="MO166" s="31"/>
      <c r="MP166" s="31"/>
      <c r="MQ166" s="31"/>
      <c r="MR166" s="31"/>
      <c r="MS166" s="31"/>
      <c r="MT166" s="31"/>
      <c r="MU166" s="31"/>
      <c r="MV166" s="31"/>
      <c r="MW166" s="31"/>
      <c r="MX166" s="31"/>
      <c r="MY166" s="31"/>
      <c r="MZ166" s="31"/>
      <c r="NA166" s="31"/>
      <c r="NB166" s="31"/>
      <c r="NC166" s="31"/>
      <c r="ND166" s="31"/>
      <c r="NE166" s="31"/>
      <c r="NF166" s="31"/>
      <c r="NG166" s="31"/>
      <c r="NH166" s="31"/>
      <c r="NI166" s="31"/>
      <c r="NJ166" s="31"/>
      <c r="NK166" s="31"/>
      <c r="NL166" s="31"/>
      <c r="NM166" s="31"/>
      <c r="NN166" s="31"/>
      <c r="NO166" s="31"/>
      <c r="NP166" s="31"/>
      <c r="NQ166" s="31"/>
      <c r="NR166" s="31"/>
      <c r="NS166" s="31"/>
      <c r="NT166" s="31"/>
      <c r="NU166" s="31"/>
      <c r="NV166" s="31"/>
      <c r="NW166" s="31"/>
      <c r="NX166" s="31"/>
      <c r="NY166" s="31"/>
      <c r="NZ166" s="31"/>
      <c r="OA166" s="31"/>
      <c r="OB166" s="31"/>
      <c r="OC166" s="31"/>
      <c r="OD166" s="31"/>
      <c r="OE166" s="31"/>
      <c r="OF166" s="31"/>
      <c r="OG166" s="31"/>
      <c r="OH166" s="31"/>
      <c r="OI166" s="31"/>
      <c r="OJ166" s="31"/>
      <c r="OK166" s="31"/>
      <c r="OL166" s="31"/>
      <c r="OM166" s="31"/>
      <c r="ON166" s="31"/>
      <c r="OO166" s="31"/>
      <c r="OP166" s="31"/>
      <c r="OQ166" s="31"/>
      <c r="OR166" s="31"/>
      <c r="OS166" s="31"/>
      <c r="OT166" s="31"/>
      <c r="OU166" s="31"/>
      <c r="OV166" s="31"/>
      <c r="OW166" s="31"/>
      <c r="OX166" s="31"/>
      <c r="OY166" s="31"/>
      <c r="OZ166" s="31"/>
      <c r="PA166" s="31"/>
      <c r="PB166" s="31"/>
      <c r="PC166" s="31"/>
      <c r="PD166" s="31"/>
      <c r="PE166" s="31"/>
      <c r="PF166" s="31"/>
      <c r="PG166" s="31"/>
      <c r="PH166" s="31"/>
      <c r="PI166" s="31"/>
      <c r="PJ166" s="31"/>
      <c r="PK166" s="31"/>
      <c r="PL166" s="31"/>
      <c r="PM166" s="31"/>
      <c r="PN166" s="31"/>
      <c r="PO166" s="31"/>
      <c r="PP166" s="31"/>
      <c r="PQ166" s="31"/>
      <c r="PR166" s="31"/>
      <c r="PS166" s="31"/>
      <c r="PT166" s="31"/>
      <c r="PU166" s="31"/>
      <c r="PV166" s="31"/>
      <c r="PW166" s="31"/>
      <c r="PX166" s="31"/>
      <c r="PY166" s="31"/>
      <c r="PZ166" s="31"/>
      <c r="QA166" s="31"/>
      <c r="QB166" s="31"/>
      <c r="QC166" s="31"/>
      <c r="QD166" s="31"/>
      <c r="QE166" s="31"/>
      <c r="QF166" s="31"/>
      <c r="QG166" s="31"/>
      <c r="QH166" s="31"/>
      <c r="QI166" s="31"/>
      <c r="QJ166" s="31"/>
      <c r="QK166" s="31"/>
      <c r="QL166" s="31"/>
      <c r="QM166" s="31"/>
      <c r="QN166" s="31"/>
      <c r="QO166" s="31"/>
      <c r="QP166" s="31"/>
      <c r="QQ166" s="31"/>
      <c r="QR166" s="31"/>
      <c r="QS166" s="31"/>
      <c r="QT166" s="31"/>
      <c r="QU166" s="31"/>
      <c r="QV166" s="31"/>
      <c r="QW166" s="31"/>
      <c r="QX166" s="31"/>
      <c r="QY166" s="31"/>
      <c r="QZ166" s="31"/>
      <c r="RA166" s="31"/>
      <c r="RB166" s="31"/>
      <c r="RC166" s="31"/>
      <c r="RD166" s="31"/>
      <c r="RE166" s="31"/>
      <c r="RF166" s="31"/>
      <c r="RG166" s="31"/>
      <c r="RH166" s="31"/>
      <c r="RI166" s="31"/>
      <c r="RJ166" s="31"/>
      <c r="RK166" s="31"/>
      <c r="RL166" s="31"/>
      <c r="RM166" s="31"/>
      <c r="RN166" s="31"/>
      <c r="RO166" s="31"/>
      <c r="RP166" s="31"/>
      <c r="RQ166" s="31"/>
      <c r="RR166" s="31"/>
      <c r="RS166" s="31"/>
      <c r="RT166" s="31"/>
      <c r="RU166" s="31"/>
      <c r="RV166" s="31"/>
      <c r="RW166" s="31"/>
      <c r="RX166" s="31"/>
      <c r="RY166" s="31"/>
      <c r="RZ166" s="31"/>
      <c r="SA166" s="31"/>
      <c r="SB166" s="31"/>
      <c r="SC166" s="31"/>
      <c r="SD166" s="31"/>
      <c r="SE166" s="31"/>
      <c r="SF166" s="31"/>
      <c r="SG166" s="31"/>
      <c r="SH166" s="31"/>
      <c r="SI166" s="31"/>
      <c r="SJ166" s="31"/>
      <c r="SK166" s="31"/>
      <c r="SL166" s="31"/>
      <c r="SM166" s="31"/>
      <c r="SN166" s="31"/>
      <c r="SO166" s="31"/>
      <c r="SP166" s="31"/>
      <c r="SQ166" s="31"/>
      <c r="SR166" s="31"/>
      <c r="SS166" s="31"/>
      <c r="ST166" s="31"/>
      <c r="SU166" s="31"/>
      <c r="SV166" s="31"/>
      <c r="SW166" s="31"/>
      <c r="SX166" s="31"/>
      <c r="SY166" s="31"/>
      <c r="SZ166" s="31"/>
      <c r="TA166" s="31"/>
      <c r="TB166" s="31"/>
      <c r="TC166" s="31"/>
      <c r="TD166" s="31"/>
      <c r="TE166" s="31"/>
      <c r="TF166" s="31"/>
      <c r="TG166" s="31"/>
      <c r="TH166" s="31"/>
      <c r="TI166" s="31"/>
      <c r="TJ166" s="31"/>
      <c r="TK166" s="31"/>
      <c r="TL166" s="31"/>
      <c r="TM166" s="31"/>
      <c r="TN166" s="31"/>
      <c r="TO166" s="31"/>
      <c r="TP166" s="31"/>
      <c r="TQ166" s="31"/>
      <c r="TR166" s="31"/>
      <c r="TS166" s="31"/>
      <c r="TT166" s="31"/>
      <c r="TU166" s="31"/>
      <c r="TV166" s="31"/>
      <c r="TW166" s="31"/>
      <c r="TX166" s="31"/>
      <c r="TY166" s="31"/>
      <c r="TZ166" s="31"/>
      <c r="UA166" s="31"/>
      <c r="UB166" s="31"/>
      <c r="UC166" s="31"/>
      <c r="UD166" s="31"/>
      <c r="UE166" s="31"/>
      <c r="UF166" s="31"/>
      <c r="UG166" s="31"/>
      <c r="UH166" s="31"/>
      <c r="UI166" s="31"/>
      <c r="UJ166" s="31"/>
      <c r="UK166" s="31"/>
      <c r="UL166" s="31"/>
      <c r="UM166" s="31"/>
      <c r="UN166" s="31"/>
      <c r="UO166" s="31"/>
      <c r="UP166" s="31"/>
      <c r="UQ166" s="31"/>
      <c r="UR166" s="31"/>
      <c r="US166" s="31"/>
      <c r="UT166" s="31"/>
      <c r="UU166" s="31"/>
      <c r="UV166" s="31"/>
      <c r="UW166" s="31"/>
      <c r="UX166" s="31"/>
      <c r="UY166" s="31"/>
      <c r="UZ166" s="31"/>
      <c r="VA166" s="31"/>
      <c r="VB166" s="31"/>
      <c r="VC166" s="31"/>
      <c r="VD166" s="31"/>
      <c r="VE166" s="31"/>
      <c r="VF166" s="31"/>
      <c r="VG166" s="31"/>
      <c r="VH166" s="31"/>
      <c r="VI166" s="31"/>
      <c r="VJ166" s="31"/>
      <c r="VK166" s="31"/>
      <c r="VL166" s="31"/>
      <c r="VM166" s="31"/>
      <c r="VN166" s="31"/>
      <c r="VO166" s="31"/>
      <c r="VP166" s="31"/>
      <c r="VQ166" s="31"/>
      <c r="VR166" s="31"/>
      <c r="VS166" s="31"/>
      <c r="VT166" s="31"/>
      <c r="VU166" s="31"/>
      <c r="VV166" s="31"/>
      <c r="VW166" s="31"/>
      <c r="VX166" s="31"/>
      <c r="VY166" s="31"/>
      <c r="VZ166" s="31"/>
      <c r="WA166" s="31"/>
      <c r="WB166" s="31"/>
      <c r="WC166" s="31"/>
      <c r="WD166" s="31"/>
      <c r="WE166" s="31"/>
      <c r="WF166" s="31"/>
      <c r="WG166" s="31"/>
      <c r="WH166" s="31"/>
      <c r="WI166" s="31"/>
      <c r="WJ166" s="31"/>
      <c r="WK166" s="31"/>
      <c r="WL166" s="31"/>
      <c r="WM166" s="31"/>
      <c r="WN166" s="31"/>
      <c r="WO166" s="31"/>
      <c r="WP166" s="31"/>
      <c r="WQ166" s="31"/>
      <c r="WR166" s="31"/>
      <c r="WS166" s="31"/>
      <c r="WT166" s="31"/>
      <c r="WU166" s="31"/>
      <c r="WV166" s="31"/>
      <c r="WW166" s="31"/>
      <c r="WX166" s="31"/>
      <c r="WY166" s="31"/>
      <c r="WZ166" s="31"/>
      <c r="XA166" s="31"/>
      <c r="XB166" s="31"/>
      <c r="XC166" s="31"/>
      <c r="XD166" s="31"/>
      <c r="XE166" s="31"/>
      <c r="XF166" s="31"/>
      <c r="XG166" s="31"/>
      <c r="XH166" s="31"/>
      <c r="XI166" s="31"/>
      <c r="XJ166" s="31"/>
      <c r="XK166" s="31"/>
      <c r="XL166" s="31"/>
      <c r="XM166" s="31"/>
      <c r="XN166" s="31"/>
      <c r="XO166" s="31"/>
      <c r="XP166" s="31"/>
      <c r="XQ166" s="31"/>
      <c r="XR166" s="31"/>
      <c r="XS166" s="31"/>
      <c r="XT166" s="31"/>
      <c r="XU166" s="31"/>
      <c r="XV166" s="31"/>
      <c r="XW166" s="31"/>
      <c r="XX166" s="31"/>
      <c r="XY166" s="31"/>
      <c r="XZ166" s="31"/>
      <c r="YA166" s="31"/>
      <c r="YB166" s="31"/>
      <c r="YC166" s="31"/>
      <c r="YD166" s="31"/>
      <c r="YE166" s="31"/>
      <c r="YF166" s="31"/>
      <c r="YG166" s="31"/>
      <c r="YH166" s="31"/>
      <c r="YI166" s="31"/>
      <c r="YJ166" s="31"/>
      <c r="YK166" s="31"/>
      <c r="YL166" s="31"/>
    </row>
    <row r="167" spans="1:662" s="4" customFormat="1" x14ac:dyDescent="0.25">
      <c r="A167" s="16"/>
      <c r="B167" s="16"/>
      <c r="C167" s="18">
        <v>4120</v>
      </c>
      <c r="D167" s="18" t="s">
        <v>16</v>
      </c>
      <c r="E167" s="3">
        <v>1178</v>
      </c>
      <c r="F167" s="3">
        <v>491.94</v>
      </c>
      <c r="G167" s="15">
        <f t="shared" si="2"/>
        <v>41.760611205432937</v>
      </c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  <c r="JD167" s="31"/>
      <c r="JE167" s="31"/>
      <c r="JF167" s="31"/>
      <c r="JG167" s="31"/>
      <c r="JH167" s="31"/>
      <c r="JI167" s="31"/>
      <c r="JJ167" s="31"/>
      <c r="JK167" s="31"/>
      <c r="JL167" s="31"/>
      <c r="JM167" s="31"/>
      <c r="JN167" s="31"/>
      <c r="JO167" s="31"/>
      <c r="JP167" s="31"/>
      <c r="JQ167" s="31"/>
      <c r="JR167" s="31"/>
      <c r="JS167" s="31"/>
      <c r="JT167" s="31"/>
      <c r="JU167" s="31"/>
      <c r="JV167" s="31"/>
      <c r="JW167" s="31"/>
      <c r="JX167" s="31"/>
      <c r="JY167" s="31"/>
      <c r="JZ167" s="31"/>
      <c r="KA167" s="31"/>
      <c r="KB167" s="31"/>
      <c r="KC167" s="31"/>
      <c r="KD167" s="31"/>
      <c r="KE167" s="31"/>
      <c r="KF167" s="31"/>
      <c r="KG167" s="31"/>
      <c r="KH167" s="31"/>
      <c r="KI167" s="31"/>
      <c r="KJ167" s="31"/>
      <c r="KK167" s="31"/>
      <c r="KL167" s="31"/>
      <c r="KM167" s="31"/>
      <c r="KN167" s="31"/>
      <c r="KO167" s="31"/>
      <c r="KP167" s="31"/>
      <c r="KQ167" s="31"/>
      <c r="KR167" s="31"/>
      <c r="KS167" s="31"/>
      <c r="KT167" s="31"/>
      <c r="KU167" s="31"/>
      <c r="KV167" s="31"/>
      <c r="KW167" s="31"/>
      <c r="KX167" s="31"/>
      <c r="KY167" s="31"/>
      <c r="KZ167" s="31"/>
      <c r="LA167" s="31"/>
      <c r="LB167" s="31"/>
      <c r="LC167" s="31"/>
      <c r="LD167" s="31"/>
      <c r="LE167" s="31"/>
      <c r="LF167" s="31"/>
      <c r="LG167" s="31"/>
      <c r="LH167" s="31"/>
      <c r="LI167" s="31"/>
      <c r="LJ167" s="31"/>
      <c r="LK167" s="31"/>
      <c r="LL167" s="31"/>
      <c r="LM167" s="31"/>
      <c r="LN167" s="31"/>
      <c r="LO167" s="31"/>
      <c r="LP167" s="31"/>
      <c r="LQ167" s="31"/>
      <c r="LR167" s="31"/>
      <c r="LS167" s="31"/>
      <c r="LT167" s="31"/>
      <c r="LU167" s="31"/>
      <c r="LV167" s="31"/>
      <c r="LW167" s="31"/>
      <c r="LX167" s="31"/>
      <c r="LY167" s="31"/>
      <c r="LZ167" s="31"/>
      <c r="MA167" s="31"/>
      <c r="MB167" s="31"/>
      <c r="MC167" s="31"/>
      <c r="MD167" s="31"/>
      <c r="ME167" s="31"/>
      <c r="MF167" s="31"/>
      <c r="MG167" s="31"/>
      <c r="MH167" s="31"/>
      <c r="MI167" s="31"/>
      <c r="MJ167" s="31"/>
      <c r="MK167" s="31"/>
      <c r="ML167" s="31"/>
      <c r="MM167" s="31"/>
      <c r="MN167" s="31"/>
      <c r="MO167" s="31"/>
      <c r="MP167" s="31"/>
      <c r="MQ167" s="31"/>
      <c r="MR167" s="31"/>
      <c r="MS167" s="31"/>
      <c r="MT167" s="31"/>
      <c r="MU167" s="31"/>
      <c r="MV167" s="31"/>
      <c r="MW167" s="31"/>
      <c r="MX167" s="31"/>
      <c r="MY167" s="31"/>
      <c r="MZ167" s="31"/>
      <c r="NA167" s="31"/>
      <c r="NB167" s="31"/>
      <c r="NC167" s="31"/>
      <c r="ND167" s="31"/>
      <c r="NE167" s="31"/>
      <c r="NF167" s="31"/>
      <c r="NG167" s="31"/>
      <c r="NH167" s="31"/>
      <c r="NI167" s="31"/>
      <c r="NJ167" s="31"/>
      <c r="NK167" s="31"/>
      <c r="NL167" s="31"/>
      <c r="NM167" s="31"/>
      <c r="NN167" s="31"/>
      <c r="NO167" s="31"/>
      <c r="NP167" s="31"/>
      <c r="NQ167" s="31"/>
      <c r="NR167" s="31"/>
      <c r="NS167" s="31"/>
      <c r="NT167" s="31"/>
      <c r="NU167" s="31"/>
      <c r="NV167" s="31"/>
      <c r="NW167" s="31"/>
      <c r="NX167" s="31"/>
      <c r="NY167" s="31"/>
      <c r="NZ167" s="31"/>
      <c r="OA167" s="31"/>
      <c r="OB167" s="31"/>
      <c r="OC167" s="31"/>
      <c r="OD167" s="31"/>
      <c r="OE167" s="31"/>
      <c r="OF167" s="31"/>
      <c r="OG167" s="31"/>
      <c r="OH167" s="31"/>
      <c r="OI167" s="31"/>
      <c r="OJ167" s="31"/>
      <c r="OK167" s="31"/>
      <c r="OL167" s="31"/>
      <c r="OM167" s="31"/>
      <c r="ON167" s="31"/>
      <c r="OO167" s="31"/>
      <c r="OP167" s="31"/>
      <c r="OQ167" s="31"/>
      <c r="OR167" s="31"/>
      <c r="OS167" s="31"/>
      <c r="OT167" s="31"/>
      <c r="OU167" s="31"/>
      <c r="OV167" s="31"/>
      <c r="OW167" s="31"/>
      <c r="OX167" s="31"/>
      <c r="OY167" s="31"/>
      <c r="OZ167" s="31"/>
      <c r="PA167" s="31"/>
      <c r="PB167" s="31"/>
      <c r="PC167" s="31"/>
      <c r="PD167" s="31"/>
      <c r="PE167" s="31"/>
      <c r="PF167" s="31"/>
      <c r="PG167" s="31"/>
      <c r="PH167" s="31"/>
      <c r="PI167" s="31"/>
      <c r="PJ167" s="31"/>
      <c r="PK167" s="31"/>
      <c r="PL167" s="31"/>
      <c r="PM167" s="31"/>
      <c r="PN167" s="31"/>
      <c r="PO167" s="31"/>
      <c r="PP167" s="31"/>
      <c r="PQ167" s="31"/>
      <c r="PR167" s="31"/>
      <c r="PS167" s="31"/>
      <c r="PT167" s="31"/>
      <c r="PU167" s="31"/>
      <c r="PV167" s="31"/>
      <c r="PW167" s="31"/>
      <c r="PX167" s="31"/>
      <c r="PY167" s="31"/>
      <c r="PZ167" s="31"/>
      <c r="QA167" s="31"/>
      <c r="QB167" s="31"/>
      <c r="QC167" s="31"/>
      <c r="QD167" s="31"/>
      <c r="QE167" s="31"/>
      <c r="QF167" s="31"/>
      <c r="QG167" s="31"/>
      <c r="QH167" s="31"/>
      <c r="QI167" s="31"/>
      <c r="QJ167" s="31"/>
      <c r="QK167" s="31"/>
      <c r="QL167" s="31"/>
      <c r="QM167" s="31"/>
      <c r="QN167" s="31"/>
      <c r="QO167" s="31"/>
      <c r="QP167" s="31"/>
      <c r="QQ167" s="31"/>
      <c r="QR167" s="31"/>
      <c r="QS167" s="31"/>
      <c r="QT167" s="31"/>
      <c r="QU167" s="31"/>
      <c r="QV167" s="31"/>
      <c r="QW167" s="31"/>
      <c r="QX167" s="31"/>
      <c r="QY167" s="31"/>
      <c r="QZ167" s="31"/>
      <c r="RA167" s="31"/>
      <c r="RB167" s="31"/>
      <c r="RC167" s="31"/>
      <c r="RD167" s="31"/>
      <c r="RE167" s="31"/>
      <c r="RF167" s="31"/>
      <c r="RG167" s="31"/>
      <c r="RH167" s="31"/>
      <c r="RI167" s="31"/>
      <c r="RJ167" s="31"/>
      <c r="RK167" s="31"/>
      <c r="RL167" s="31"/>
      <c r="RM167" s="31"/>
      <c r="RN167" s="31"/>
      <c r="RO167" s="31"/>
      <c r="RP167" s="31"/>
      <c r="RQ167" s="31"/>
      <c r="RR167" s="31"/>
      <c r="RS167" s="31"/>
      <c r="RT167" s="31"/>
      <c r="RU167" s="31"/>
      <c r="RV167" s="31"/>
      <c r="RW167" s="31"/>
      <c r="RX167" s="31"/>
      <c r="RY167" s="31"/>
      <c r="RZ167" s="31"/>
      <c r="SA167" s="31"/>
      <c r="SB167" s="31"/>
      <c r="SC167" s="31"/>
      <c r="SD167" s="31"/>
      <c r="SE167" s="31"/>
      <c r="SF167" s="31"/>
      <c r="SG167" s="31"/>
      <c r="SH167" s="31"/>
      <c r="SI167" s="31"/>
      <c r="SJ167" s="31"/>
      <c r="SK167" s="31"/>
      <c r="SL167" s="31"/>
      <c r="SM167" s="31"/>
      <c r="SN167" s="31"/>
      <c r="SO167" s="31"/>
      <c r="SP167" s="31"/>
      <c r="SQ167" s="31"/>
      <c r="SR167" s="31"/>
      <c r="SS167" s="31"/>
      <c r="ST167" s="31"/>
      <c r="SU167" s="31"/>
      <c r="SV167" s="31"/>
      <c r="SW167" s="31"/>
      <c r="SX167" s="31"/>
      <c r="SY167" s="31"/>
      <c r="SZ167" s="31"/>
      <c r="TA167" s="31"/>
      <c r="TB167" s="31"/>
      <c r="TC167" s="31"/>
      <c r="TD167" s="31"/>
      <c r="TE167" s="31"/>
      <c r="TF167" s="31"/>
      <c r="TG167" s="31"/>
      <c r="TH167" s="31"/>
      <c r="TI167" s="31"/>
      <c r="TJ167" s="31"/>
      <c r="TK167" s="31"/>
      <c r="TL167" s="31"/>
      <c r="TM167" s="31"/>
      <c r="TN167" s="31"/>
      <c r="TO167" s="31"/>
      <c r="TP167" s="31"/>
      <c r="TQ167" s="31"/>
      <c r="TR167" s="31"/>
      <c r="TS167" s="31"/>
      <c r="TT167" s="31"/>
      <c r="TU167" s="31"/>
      <c r="TV167" s="31"/>
      <c r="TW167" s="31"/>
      <c r="TX167" s="31"/>
      <c r="TY167" s="31"/>
      <c r="TZ167" s="31"/>
      <c r="UA167" s="31"/>
      <c r="UB167" s="31"/>
      <c r="UC167" s="31"/>
      <c r="UD167" s="31"/>
      <c r="UE167" s="31"/>
      <c r="UF167" s="31"/>
      <c r="UG167" s="31"/>
      <c r="UH167" s="31"/>
      <c r="UI167" s="31"/>
      <c r="UJ167" s="31"/>
      <c r="UK167" s="31"/>
      <c r="UL167" s="31"/>
      <c r="UM167" s="31"/>
      <c r="UN167" s="31"/>
      <c r="UO167" s="31"/>
      <c r="UP167" s="31"/>
      <c r="UQ167" s="31"/>
      <c r="UR167" s="31"/>
      <c r="US167" s="31"/>
      <c r="UT167" s="31"/>
      <c r="UU167" s="31"/>
      <c r="UV167" s="31"/>
      <c r="UW167" s="31"/>
      <c r="UX167" s="31"/>
      <c r="UY167" s="31"/>
      <c r="UZ167" s="31"/>
      <c r="VA167" s="31"/>
      <c r="VB167" s="31"/>
      <c r="VC167" s="31"/>
      <c r="VD167" s="31"/>
      <c r="VE167" s="31"/>
      <c r="VF167" s="31"/>
      <c r="VG167" s="31"/>
      <c r="VH167" s="31"/>
      <c r="VI167" s="31"/>
      <c r="VJ167" s="31"/>
      <c r="VK167" s="31"/>
      <c r="VL167" s="31"/>
      <c r="VM167" s="31"/>
      <c r="VN167" s="31"/>
      <c r="VO167" s="31"/>
      <c r="VP167" s="31"/>
      <c r="VQ167" s="31"/>
      <c r="VR167" s="31"/>
      <c r="VS167" s="31"/>
      <c r="VT167" s="31"/>
      <c r="VU167" s="31"/>
      <c r="VV167" s="31"/>
      <c r="VW167" s="31"/>
      <c r="VX167" s="31"/>
      <c r="VY167" s="31"/>
      <c r="VZ167" s="31"/>
      <c r="WA167" s="31"/>
      <c r="WB167" s="31"/>
      <c r="WC167" s="31"/>
      <c r="WD167" s="31"/>
      <c r="WE167" s="31"/>
      <c r="WF167" s="31"/>
      <c r="WG167" s="31"/>
      <c r="WH167" s="31"/>
      <c r="WI167" s="31"/>
      <c r="WJ167" s="31"/>
      <c r="WK167" s="31"/>
      <c r="WL167" s="31"/>
      <c r="WM167" s="31"/>
      <c r="WN167" s="31"/>
      <c r="WO167" s="31"/>
      <c r="WP167" s="31"/>
      <c r="WQ167" s="31"/>
      <c r="WR167" s="31"/>
      <c r="WS167" s="31"/>
      <c r="WT167" s="31"/>
      <c r="WU167" s="31"/>
      <c r="WV167" s="31"/>
      <c r="WW167" s="31"/>
      <c r="WX167" s="31"/>
      <c r="WY167" s="31"/>
      <c r="WZ167" s="31"/>
      <c r="XA167" s="31"/>
      <c r="XB167" s="31"/>
      <c r="XC167" s="31"/>
      <c r="XD167" s="31"/>
      <c r="XE167" s="31"/>
      <c r="XF167" s="31"/>
      <c r="XG167" s="31"/>
      <c r="XH167" s="31"/>
      <c r="XI167" s="31"/>
      <c r="XJ167" s="31"/>
      <c r="XK167" s="31"/>
      <c r="XL167" s="31"/>
      <c r="XM167" s="31"/>
      <c r="XN167" s="31"/>
      <c r="XO167" s="31"/>
      <c r="XP167" s="31"/>
      <c r="XQ167" s="31"/>
      <c r="XR167" s="31"/>
      <c r="XS167" s="31"/>
      <c r="XT167" s="31"/>
      <c r="XU167" s="31"/>
      <c r="XV167" s="31"/>
      <c r="XW167" s="31"/>
      <c r="XX167" s="31"/>
      <c r="XY167" s="31"/>
      <c r="XZ167" s="31"/>
      <c r="YA167" s="31"/>
      <c r="YB167" s="31"/>
      <c r="YC167" s="31"/>
      <c r="YD167" s="31"/>
      <c r="YE167" s="31"/>
      <c r="YF167" s="31"/>
      <c r="YG167" s="31"/>
      <c r="YH167" s="31"/>
      <c r="YI167" s="31"/>
      <c r="YJ167" s="31"/>
      <c r="YK167" s="31"/>
      <c r="YL167" s="31"/>
    </row>
    <row r="168" spans="1:662" s="10" customFormat="1" x14ac:dyDescent="0.25">
      <c r="A168" s="16"/>
      <c r="B168" s="16"/>
      <c r="C168" s="18">
        <v>4127</v>
      </c>
      <c r="D168" s="18" t="s">
        <v>16</v>
      </c>
      <c r="E168" s="3">
        <v>3876.44</v>
      </c>
      <c r="F168" s="3">
        <v>3876.44</v>
      </c>
      <c r="G168" s="15">
        <f t="shared" si="2"/>
        <v>100</v>
      </c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  <c r="JD168" s="31"/>
      <c r="JE168" s="31"/>
      <c r="JF168" s="31"/>
      <c r="JG168" s="31"/>
      <c r="JH168" s="31"/>
      <c r="JI168" s="31"/>
      <c r="JJ168" s="31"/>
      <c r="JK168" s="31"/>
      <c r="JL168" s="31"/>
      <c r="JM168" s="31"/>
      <c r="JN168" s="31"/>
      <c r="JO168" s="31"/>
      <c r="JP168" s="31"/>
      <c r="JQ168" s="31"/>
      <c r="JR168" s="31"/>
      <c r="JS168" s="31"/>
      <c r="JT168" s="31"/>
      <c r="JU168" s="31"/>
      <c r="JV168" s="31"/>
      <c r="JW168" s="31"/>
      <c r="JX168" s="31"/>
      <c r="JY168" s="31"/>
      <c r="JZ168" s="31"/>
      <c r="KA168" s="31"/>
      <c r="KB168" s="31"/>
      <c r="KC168" s="31"/>
      <c r="KD168" s="31"/>
      <c r="KE168" s="31"/>
      <c r="KF168" s="31"/>
      <c r="KG168" s="31"/>
      <c r="KH168" s="31"/>
      <c r="KI168" s="31"/>
      <c r="KJ168" s="31"/>
      <c r="KK168" s="31"/>
      <c r="KL168" s="31"/>
      <c r="KM168" s="31"/>
      <c r="KN168" s="31"/>
      <c r="KO168" s="31"/>
      <c r="KP168" s="31"/>
      <c r="KQ168" s="31"/>
      <c r="KR168" s="31"/>
      <c r="KS168" s="31"/>
      <c r="KT168" s="31"/>
      <c r="KU168" s="31"/>
      <c r="KV168" s="31"/>
      <c r="KW168" s="31"/>
      <c r="KX168" s="31"/>
      <c r="KY168" s="31"/>
      <c r="KZ168" s="31"/>
      <c r="LA168" s="31"/>
      <c r="LB168" s="31"/>
      <c r="LC168" s="31"/>
      <c r="LD168" s="31"/>
      <c r="LE168" s="31"/>
      <c r="LF168" s="31"/>
      <c r="LG168" s="31"/>
      <c r="LH168" s="31"/>
      <c r="LI168" s="31"/>
      <c r="LJ168" s="31"/>
      <c r="LK168" s="31"/>
      <c r="LL168" s="31"/>
      <c r="LM168" s="31"/>
      <c r="LN168" s="31"/>
      <c r="LO168" s="31"/>
      <c r="LP168" s="31"/>
      <c r="LQ168" s="31"/>
      <c r="LR168" s="31"/>
      <c r="LS168" s="31"/>
      <c r="LT168" s="31"/>
      <c r="LU168" s="31"/>
      <c r="LV168" s="31"/>
      <c r="LW168" s="31"/>
      <c r="LX168" s="31"/>
      <c r="LY168" s="31"/>
      <c r="LZ168" s="31"/>
      <c r="MA168" s="31"/>
      <c r="MB168" s="31"/>
      <c r="MC168" s="31"/>
      <c r="MD168" s="31"/>
      <c r="ME168" s="31"/>
      <c r="MF168" s="31"/>
      <c r="MG168" s="31"/>
      <c r="MH168" s="31"/>
      <c r="MI168" s="31"/>
      <c r="MJ168" s="31"/>
      <c r="MK168" s="31"/>
      <c r="ML168" s="31"/>
      <c r="MM168" s="31"/>
      <c r="MN168" s="31"/>
      <c r="MO168" s="31"/>
      <c r="MP168" s="31"/>
      <c r="MQ168" s="31"/>
      <c r="MR168" s="31"/>
      <c r="MS168" s="31"/>
      <c r="MT168" s="31"/>
      <c r="MU168" s="31"/>
      <c r="MV168" s="31"/>
      <c r="MW168" s="31"/>
      <c r="MX168" s="31"/>
      <c r="MY168" s="31"/>
      <c r="MZ168" s="31"/>
      <c r="NA168" s="31"/>
      <c r="NB168" s="31"/>
      <c r="NC168" s="31"/>
      <c r="ND168" s="31"/>
      <c r="NE168" s="31"/>
      <c r="NF168" s="31"/>
      <c r="NG168" s="31"/>
      <c r="NH168" s="31"/>
      <c r="NI168" s="31"/>
      <c r="NJ168" s="31"/>
      <c r="NK168" s="31"/>
      <c r="NL168" s="31"/>
      <c r="NM168" s="31"/>
      <c r="NN168" s="31"/>
      <c r="NO168" s="31"/>
      <c r="NP168" s="31"/>
      <c r="NQ168" s="31"/>
      <c r="NR168" s="31"/>
      <c r="NS168" s="31"/>
      <c r="NT168" s="31"/>
      <c r="NU168" s="31"/>
      <c r="NV168" s="31"/>
      <c r="NW168" s="31"/>
      <c r="NX168" s="31"/>
      <c r="NY168" s="31"/>
      <c r="NZ168" s="31"/>
      <c r="OA168" s="31"/>
      <c r="OB168" s="31"/>
      <c r="OC168" s="31"/>
      <c r="OD168" s="31"/>
      <c r="OE168" s="31"/>
      <c r="OF168" s="31"/>
      <c r="OG168" s="31"/>
      <c r="OH168" s="31"/>
      <c r="OI168" s="31"/>
      <c r="OJ168" s="31"/>
      <c r="OK168" s="31"/>
      <c r="OL168" s="31"/>
      <c r="OM168" s="31"/>
      <c r="ON168" s="31"/>
      <c r="OO168" s="31"/>
      <c r="OP168" s="31"/>
      <c r="OQ168" s="31"/>
      <c r="OR168" s="31"/>
      <c r="OS168" s="31"/>
      <c r="OT168" s="31"/>
      <c r="OU168" s="31"/>
      <c r="OV168" s="31"/>
      <c r="OW168" s="31"/>
      <c r="OX168" s="31"/>
      <c r="OY168" s="31"/>
      <c r="OZ168" s="31"/>
      <c r="PA168" s="31"/>
      <c r="PB168" s="31"/>
      <c r="PC168" s="31"/>
      <c r="PD168" s="31"/>
      <c r="PE168" s="31"/>
      <c r="PF168" s="31"/>
      <c r="PG168" s="31"/>
      <c r="PH168" s="31"/>
      <c r="PI168" s="31"/>
      <c r="PJ168" s="31"/>
      <c r="PK168" s="31"/>
      <c r="PL168" s="31"/>
      <c r="PM168" s="31"/>
      <c r="PN168" s="31"/>
      <c r="PO168" s="31"/>
      <c r="PP168" s="31"/>
      <c r="PQ168" s="31"/>
      <c r="PR168" s="31"/>
      <c r="PS168" s="31"/>
      <c r="PT168" s="31"/>
      <c r="PU168" s="31"/>
      <c r="PV168" s="31"/>
      <c r="PW168" s="31"/>
      <c r="PX168" s="31"/>
      <c r="PY168" s="31"/>
      <c r="PZ168" s="31"/>
      <c r="QA168" s="31"/>
      <c r="QB168" s="31"/>
      <c r="QC168" s="31"/>
      <c r="QD168" s="31"/>
      <c r="QE168" s="31"/>
      <c r="QF168" s="31"/>
      <c r="QG168" s="31"/>
      <c r="QH168" s="31"/>
      <c r="QI168" s="31"/>
      <c r="QJ168" s="31"/>
      <c r="QK168" s="31"/>
      <c r="QL168" s="31"/>
      <c r="QM168" s="31"/>
      <c r="QN168" s="31"/>
      <c r="QO168" s="31"/>
      <c r="QP168" s="31"/>
      <c r="QQ168" s="31"/>
      <c r="QR168" s="31"/>
      <c r="QS168" s="31"/>
      <c r="QT168" s="31"/>
      <c r="QU168" s="31"/>
      <c r="QV168" s="31"/>
      <c r="QW168" s="31"/>
      <c r="QX168" s="31"/>
      <c r="QY168" s="31"/>
      <c r="QZ168" s="31"/>
      <c r="RA168" s="31"/>
      <c r="RB168" s="31"/>
      <c r="RC168" s="31"/>
      <c r="RD168" s="31"/>
      <c r="RE168" s="31"/>
      <c r="RF168" s="31"/>
      <c r="RG168" s="31"/>
      <c r="RH168" s="31"/>
      <c r="RI168" s="31"/>
      <c r="RJ168" s="31"/>
      <c r="RK168" s="31"/>
      <c r="RL168" s="31"/>
      <c r="RM168" s="31"/>
      <c r="RN168" s="31"/>
      <c r="RO168" s="31"/>
      <c r="RP168" s="31"/>
      <c r="RQ168" s="31"/>
      <c r="RR168" s="31"/>
      <c r="RS168" s="31"/>
      <c r="RT168" s="31"/>
      <c r="RU168" s="31"/>
      <c r="RV168" s="31"/>
      <c r="RW168" s="31"/>
      <c r="RX168" s="31"/>
      <c r="RY168" s="31"/>
      <c r="RZ168" s="31"/>
      <c r="SA168" s="31"/>
      <c r="SB168" s="31"/>
      <c r="SC168" s="31"/>
      <c r="SD168" s="31"/>
      <c r="SE168" s="31"/>
      <c r="SF168" s="31"/>
      <c r="SG168" s="31"/>
      <c r="SH168" s="31"/>
      <c r="SI168" s="31"/>
      <c r="SJ168" s="31"/>
      <c r="SK168" s="31"/>
      <c r="SL168" s="31"/>
      <c r="SM168" s="31"/>
      <c r="SN168" s="31"/>
      <c r="SO168" s="31"/>
      <c r="SP168" s="31"/>
      <c r="SQ168" s="31"/>
      <c r="SR168" s="31"/>
      <c r="SS168" s="31"/>
      <c r="ST168" s="31"/>
      <c r="SU168" s="31"/>
      <c r="SV168" s="31"/>
      <c r="SW168" s="31"/>
      <c r="SX168" s="31"/>
      <c r="SY168" s="31"/>
      <c r="SZ168" s="31"/>
      <c r="TA168" s="31"/>
      <c r="TB168" s="31"/>
      <c r="TC168" s="31"/>
      <c r="TD168" s="31"/>
      <c r="TE168" s="31"/>
      <c r="TF168" s="31"/>
      <c r="TG168" s="31"/>
      <c r="TH168" s="31"/>
      <c r="TI168" s="31"/>
      <c r="TJ168" s="31"/>
      <c r="TK168" s="31"/>
      <c r="TL168" s="31"/>
      <c r="TM168" s="31"/>
      <c r="TN168" s="31"/>
      <c r="TO168" s="31"/>
      <c r="TP168" s="31"/>
      <c r="TQ168" s="31"/>
      <c r="TR168" s="31"/>
      <c r="TS168" s="31"/>
      <c r="TT168" s="31"/>
      <c r="TU168" s="31"/>
      <c r="TV168" s="31"/>
      <c r="TW168" s="31"/>
      <c r="TX168" s="31"/>
      <c r="TY168" s="31"/>
      <c r="TZ168" s="31"/>
      <c r="UA168" s="31"/>
      <c r="UB168" s="31"/>
      <c r="UC168" s="31"/>
      <c r="UD168" s="31"/>
      <c r="UE168" s="31"/>
      <c r="UF168" s="31"/>
      <c r="UG168" s="31"/>
      <c r="UH168" s="31"/>
      <c r="UI168" s="31"/>
      <c r="UJ168" s="31"/>
      <c r="UK168" s="31"/>
      <c r="UL168" s="31"/>
      <c r="UM168" s="31"/>
      <c r="UN168" s="31"/>
      <c r="UO168" s="31"/>
      <c r="UP168" s="31"/>
      <c r="UQ168" s="31"/>
      <c r="UR168" s="31"/>
      <c r="US168" s="31"/>
      <c r="UT168" s="31"/>
      <c r="UU168" s="31"/>
      <c r="UV168" s="31"/>
      <c r="UW168" s="31"/>
      <c r="UX168" s="31"/>
      <c r="UY168" s="31"/>
      <c r="UZ168" s="31"/>
      <c r="VA168" s="31"/>
      <c r="VB168" s="31"/>
      <c r="VC168" s="31"/>
      <c r="VD168" s="31"/>
      <c r="VE168" s="31"/>
      <c r="VF168" s="31"/>
      <c r="VG168" s="31"/>
      <c r="VH168" s="31"/>
      <c r="VI168" s="31"/>
      <c r="VJ168" s="31"/>
      <c r="VK168" s="31"/>
      <c r="VL168" s="31"/>
      <c r="VM168" s="31"/>
      <c r="VN168" s="31"/>
      <c r="VO168" s="31"/>
      <c r="VP168" s="31"/>
      <c r="VQ168" s="31"/>
      <c r="VR168" s="31"/>
      <c r="VS168" s="31"/>
      <c r="VT168" s="31"/>
      <c r="VU168" s="31"/>
      <c r="VV168" s="31"/>
      <c r="VW168" s="31"/>
      <c r="VX168" s="31"/>
      <c r="VY168" s="31"/>
      <c r="VZ168" s="31"/>
      <c r="WA168" s="31"/>
      <c r="WB168" s="31"/>
      <c r="WC168" s="31"/>
      <c r="WD168" s="31"/>
      <c r="WE168" s="31"/>
      <c r="WF168" s="31"/>
      <c r="WG168" s="31"/>
      <c r="WH168" s="31"/>
      <c r="WI168" s="31"/>
      <c r="WJ168" s="31"/>
      <c r="WK168" s="31"/>
      <c r="WL168" s="31"/>
      <c r="WM168" s="31"/>
      <c r="WN168" s="31"/>
      <c r="WO168" s="31"/>
      <c r="WP168" s="31"/>
      <c r="WQ168" s="31"/>
      <c r="WR168" s="31"/>
      <c r="WS168" s="31"/>
      <c r="WT168" s="31"/>
      <c r="WU168" s="31"/>
      <c r="WV168" s="31"/>
      <c r="WW168" s="31"/>
      <c r="WX168" s="31"/>
      <c r="WY168" s="31"/>
      <c r="WZ168" s="31"/>
      <c r="XA168" s="31"/>
      <c r="XB168" s="31"/>
      <c r="XC168" s="31"/>
      <c r="XD168" s="31"/>
      <c r="XE168" s="31"/>
      <c r="XF168" s="31"/>
      <c r="XG168" s="31"/>
      <c r="XH168" s="31"/>
      <c r="XI168" s="31"/>
      <c r="XJ168" s="31"/>
      <c r="XK168" s="31"/>
      <c r="XL168" s="31"/>
      <c r="XM168" s="31"/>
      <c r="XN168" s="31"/>
      <c r="XO168" s="31"/>
      <c r="XP168" s="31"/>
      <c r="XQ168" s="31"/>
      <c r="XR168" s="31"/>
      <c r="XS168" s="31"/>
      <c r="XT168" s="31"/>
      <c r="XU168" s="31"/>
      <c r="XV168" s="31"/>
      <c r="XW168" s="31"/>
      <c r="XX168" s="31"/>
      <c r="XY168" s="31"/>
      <c r="XZ168" s="31"/>
      <c r="YA168" s="31"/>
      <c r="YB168" s="31"/>
      <c r="YC168" s="31"/>
      <c r="YD168" s="31"/>
      <c r="YE168" s="31"/>
      <c r="YF168" s="31"/>
      <c r="YG168" s="31"/>
      <c r="YH168" s="31"/>
      <c r="YI168" s="31"/>
      <c r="YJ168" s="31"/>
      <c r="YK168" s="31"/>
      <c r="YL168" s="31"/>
    </row>
    <row r="169" spans="1:662" s="5" customFormat="1" x14ac:dyDescent="0.25">
      <c r="A169" s="16"/>
      <c r="B169" s="16"/>
      <c r="C169" s="18">
        <v>4210</v>
      </c>
      <c r="D169" s="18" t="s">
        <v>17</v>
      </c>
      <c r="E169" s="3">
        <v>17585</v>
      </c>
      <c r="F169" s="3">
        <v>15204.6</v>
      </c>
      <c r="G169" s="15">
        <f t="shared" si="2"/>
        <v>86.463463178845615</v>
      </c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  <c r="JD169" s="31"/>
      <c r="JE169" s="31"/>
      <c r="JF169" s="31"/>
      <c r="JG169" s="31"/>
      <c r="JH169" s="31"/>
      <c r="JI169" s="31"/>
      <c r="JJ169" s="31"/>
      <c r="JK169" s="31"/>
      <c r="JL169" s="31"/>
      <c r="JM169" s="31"/>
      <c r="JN169" s="31"/>
      <c r="JO169" s="31"/>
      <c r="JP169" s="31"/>
      <c r="JQ169" s="31"/>
      <c r="JR169" s="31"/>
      <c r="JS169" s="31"/>
      <c r="JT169" s="31"/>
      <c r="JU169" s="31"/>
      <c r="JV169" s="31"/>
      <c r="JW169" s="31"/>
      <c r="JX169" s="31"/>
      <c r="JY169" s="31"/>
      <c r="JZ169" s="31"/>
      <c r="KA169" s="31"/>
      <c r="KB169" s="31"/>
      <c r="KC169" s="31"/>
      <c r="KD169" s="31"/>
      <c r="KE169" s="31"/>
      <c r="KF169" s="31"/>
      <c r="KG169" s="31"/>
      <c r="KH169" s="31"/>
      <c r="KI169" s="31"/>
      <c r="KJ169" s="31"/>
      <c r="KK169" s="31"/>
      <c r="KL169" s="31"/>
      <c r="KM169" s="31"/>
      <c r="KN169" s="31"/>
      <c r="KO169" s="31"/>
      <c r="KP169" s="31"/>
      <c r="KQ169" s="31"/>
      <c r="KR169" s="31"/>
      <c r="KS169" s="31"/>
      <c r="KT169" s="31"/>
      <c r="KU169" s="31"/>
      <c r="KV169" s="31"/>
      <c r="KW169" s="31"/>
      <c r="KX169" s="31"/>
      <c r="KY169" s="31"/>
      <c r="KZ169" s="31"/>
      <c r="LA169" s="31"/>
      <c r="LB169" s="31"/>
      <c r="LC169" s="31"/>
      <c r="LD169" s="31"/>
      <c r="LE169" s="31"/>
      <c r="LF169" s="31"/>
      <c r="LG169" s="31"/>
      <c r="LH169" s="31"/>
      <c r="LI169" s="31"/>
      <c r="LJ169" s="31"/>
      <c r="LK169" s="31"/>
      <c r="LL169" s="31"/>
      <c r="LM169" s="31"/>
      <c r="LN169" s="31"/>
      <c r="LO169" s="31"/>
      <c r="LP169" s="31"/>
      <c r="LQ169" s="31"/>
      <c r="LR169" s="31"/>
      <c r="LS169" s="31"/>
      <c r="LT169" s="31"/>
      <c r="LU169" s="31"/>
      <c r="LV169" s="31"/>
      <c r="LW169" s="31"/>
      <c r="LX169" s="31"/>
      <c r="LY169" s="31"/>
      <c r="LZ169" s="31"/>
      <c r="MA169" s="31"/>
      <c r="MB169" s="31"/>
      <c r="MC169" s="31"/>
      <c r="MD169" s="31"/>
      <c r="ME169" s="31"/>
      <c r="MF169" s="31"/>
      <c r="MG169" s="31"/>
      <c r="MH169" s="31"/>
      <c r="MI169" s="31"/>
      <c r="MJ169" s="31"/>
      <c r="MK169" s="31"/>
      <c r="ML169" s="31"/>
      <c r="MM169" s="31"/>
      <c r="MN169" s="31"/>
      <c r="MO169" s="31"/>
      <c r="MP169" s="31"/>
      <c r="MQ169" s="31"/>
      <c r="MR169" s="31"/>
      <c r="MS169" s="31"/>
      <c r="MT169" s="31"/>
      <c r="MU169" s="31"/>
      <c r="MV169" s="31"/>
      <c r="MW169" s="31"/>
      <c r="MX169" s="31"/>
      <c r="MY169" s="31"/>
      <c r="MZ169" s="31"/>
      <c r="NA169" s="31"/>
      <c r="NB169" s="31"/>
      <c r="NC169" s="31"/>
      <c r="ND169" s="31"/>
      <c r="NE169" s="31"/>
      <c r="NF169" s="31"/>
      <c r="NG169" s="31"/>
      <c r="NH169" s="31"/>
      <c r="NI169" s="31"/>
      <c r="NJ169" s="31"/>
      <c r="NK169" s="31"/>
      <c r="NL169" s="31"/>
      <c r="NM169" s="31"/>
      <c r="NN169" s="31"/>
      <c r="NO169" s="31"/>
      <c r="NP169" s="31"/>
      <c r="NQ169" s="31"/>
      <c r="NR169" s="31"/>
      <c r="NS169" s="31"/>
      <c r="NT169" s="31"/>
      <c r="NU169" s="31"/>
      <c r="NV169" s="31"/>
      <c r="NW169" s="31"/>
      <c r="NX169" s="31"/>
      <c r="NY169" s="31"/>
      <c r="NZ169" s="31"/>
      <c r="OA169" s="31"/>
      <c r="OB169" s="31"/>
      <c r="OC169" s="31"/>
      <c r="OD169" s="31"/>
      <c r="OE169" s="31"/>
      <c r="OF169" s="31"/>
      <c r="OG169" s="31"/>
      <c r="OH169" s="31"/>
      <c r="OI169" s="31"/>
      <c r="OJ169" s="31"/>
      <c r="OK169" s="31"/>
      <c r="OL169" s="31"/>
      <c r="OM169" s="31"/>
      <c r="ON169" s="31"/>
      <c r="OO169" s="31"/>
      <c r="OP169" s="31"/>
      <c r="OQ169" s="31"/>
      <c r="OR169" s="31"/>
      <c r="OS169" s="31"/>
      <c r="OT169" s="31"/>
      <c r="OU169" s="31"/>
      <c r="OV169" s="31"/>
      <c r="OW169" s="31"/>
      <c r="OX169" s="31"/>
      <c r="OY169" s="31"/>
      <c r="OZ169" s="31"/>
      <c r="PA169" s="31"/>
      <c r="PB169" s="31"/>
      <c r="PC169" s="31"/>
      <c r="PD169" s="31"/>
      <c r="PE169" s="31"/>
      <c r="PF169" s="31"/>
      <c r="PG169" s="31"/>
      <c r="PH169" s="31"/>
      <c r="PI169" s="31"/>
      <c r="PJ169" s="31"/>
      <c r="PK169" s="31"/>
      <c r="PL169" s="31"/>
      <c r="PM169" s="31"/>
      <c r="PN169" s="31"/>
      <c r="PO169" s="31"/>
      <c r="PP169" s="31"/>
      <c r="PQ169" s="31"/>
      <c r="PR169" s="31"/>
      <c r="PS169" s="31"/>
      <c r="PT169" s="31"/>
      <c r="PU169" s="31"/>
      <c r="PV169" s="31"/>
      <c r="PW169" s="31"/>
      <c r="PX169" s="31"/>
      <c r="PY169" s="31"/>
      <c r="PZ169" s="31"/>
      <c r="QA169" s="31"/>
      <c r="QB169" s="31"/>
      <c r="QC169" s="31"/>
      <c r="QD169" s="31"/>
      <c r="QE169" s="31"/>
      <c r="QF169" s="31"/>
      <c r="QG169" s="31"/>
      <c r="QH169" s="31"/>
      <c r="QI169" s="31"/>
      <c r="QJ169" s="31"/>
      <c r="QK169" s="31"/>
      <c r="QL169" s="31"/>
      <c r="QM169" s="31"/>
      <c r="QN169" s="31"/>
      <c r="QO169" s="31"/>
      <c r="QP169" s="31"/>
      <c r="QQ169" s="31"/>
      <c r="QR169" s="31"/>
      <c r="QS169" s="31"/>
      <c r="QT169" s="31"/>
      <c r="QU169" s="31"/>
      <c r="QV169" s="31"/>
      <c r="QW169" s="31"/>
      <c r="QX169" s="31"/>
      <c r="QY169" s="31"/>
      <c r="QZ169" s="31"/>
      <c r="RA169" s="31"/>
      <c r="RB169" s="31"/>
      <c r="RC169" s="31"/>
      <c r="RD169" s="31"/>
      <c r="RE169" s="31"/>
      <c r="RF169" s="31"/>
      <c r="RG169" s="31"/>
      <c r="RH169" s="31"/>
      <c r="RI169" s="31"/>
      <c r="RJ169" s="31"/>
      <c r="RK169" s="31"/>
      <c r="RL169" s="31"/>
      <c r="RM169" s="31"/>
      <c r="RN169" s="31"/>
      <c r="RO169" s="31"/>
      <c r="RP169" s="31"/>
      <c r="RQ169" s="31"/>
      <c r="RR169" s="31"/>
      <c r="RS169" s="31"/>
      <c r="RT169" s="31"/>
      <c r="RU169" s="31"/>
      <c r="RV169" s="31"/>
      <c r="RW169" s="31"/>
      <c r="RX169" s="31"/>
      <c r="RY169" s="31"/>
      <c r="RZ169" s="31"/>
      <c r="SA169" s="31"/>
      <c r="SB169" s="31"/>
      <c r="SC169" s="31"/>
      <c r="SD169" s="31"/>
      <c r="SE169" s="31"/>
      <c r="SF169" s="31"/>
      <c r="SG169" s="31"/>
      <c r="SH169" s="31"/>
      <c r="SI169" s="31"/>
      <c r="SJ169" s="31"/>
      <c r="SK169" s="31"/>
      <c r="SL169" s="31"/>
      <c r="SM169" s="31"/>
      <c r="SN169" s="31"/>
      <c r="SO169" s="31"/>
      <c r="SP169" s="31"/>
      <c r="SQ169" s="31"/>
      <c r="SR169" s="31"/>
      <c r="SS169" s="31"/>
      <c r="ST169" s="31"/>
      <c r="SU169" s="31"/>
      <c r="SV169" s="31"/>
      <c r="SW169" s="31"/>
      <c r="SX169" s="31"/>
      <c r="SY169" s="31"/>
      <c r="SZ169" s="31"/>
      <c r="TA169" s="31"/>
      <c r="TB169" s="31"/>
      <c r="TC169" s="31"/>
      <c r="TD169" s="31"/>
      <c r="TE169" s="31"/>
      <c r="TF169" s="31"/>
      <c r="TG169" s="31"/>
      <c r="TH169" s="31"/>
      <c r="TI169" s="31"/>
      <c r="TJ169" s="31"/>
      <c r="TK169" s="31"/>
      <c r="TL169" s="31"/>
      <c r="TM169" s="31"/>
      <c r="TN169" s="31"/>
      <c r="TO169" s="31"/>
      <c r="TP169" s="31"/>
      <c r="TQ169" s="31"/>
      <c r="TR169" s="31"/>
      <c r="TS169" s="31"/>
      <c r="TT169" s="31"/>
      <c r="TU169" s="31"/>
      <c r="TV169" s="31"/>
      <c r="TW169" s="31"/>
      <c r="TX169" s="31"/>
      <c r="TY169" s="31"/>
      <c r="TZ169" s="31"/>
      <c r="UA169" s="31"/>
      <c r="UB169" s="31"/>
      <c r="UC169" s="31"/>
      <c r="UD169" s="31"/>
      <c r="UE169" s="31"/>
      <c r="UF169" s="31"/>
      <c r="UG169" s="31"/>
      <c r="UH169" s="31"/>
      <c r="UI169" s="31"/>
      <c r="UJ169" s="31"/>
      <c r="UK169" s="31"/>
      <c r="UL169" s="31"/>
      <c r="UM169" s="31"/>
      <c r="UN169" s="31"/>
      <c r="UO169" s="31"/>
      <c r="UP169" s="31"/>
      <c r="UQ169" s="31"/>
      <c r="UR169" s="31"/>
      <c r="US169" s="31"/>
      <c r="UT169" s="31"/>
      <c r="UU169" s="31"/>
      <c r="UV169" s="31"/>
      <c r="UW169" s="31"/>
      <c r="UX169" s="31"/>
      <c r="UY169" s="31"/>
      <c r="UZ169" s="31"/>
      <c r="VA169" s="31"/>
      <c r="VB169" s="31"/>
      <c r="VC169" s="31"/>
      <c r="VD169" s="31"/>
      <c r="VE169" s="31"/>
      <c r="VF169" s="31"/>
      <c r="VG169" s="31"/>
      <c r="VH169" s="31"/>
      <c r="VI169" s="31"/>
      <c r="VJ169" s="31"/>
      <c r="VK169" s="31"/>
      <c r="VL169" s="31"/>
      <c r="VM169" s="31"/>
      <c r="VN169" s="31"/>
      <c r="VO169" s="31"/>
      <c r="VP169" s="31"/>
      <c r="VQ169" s="31"/>
      <c r="VR169" s="31"/>
      <c r="VS169" s="31"/>
      <c r="VT169" s="31"/>
      <c r="VU169" s="31"/>
      <c r="VV169" s="31"/>
      <c r="VW169" s="31"/>
      <c r="VX169" s="31"/>
      <c r="VY169" s="31"/>
      <c r="VZ169" s="31"/>
      <c r="WA169" s="31"/>
      <c r="WB169" s="31"/>
      <c r="WC169" s="31"/>
      <c r="WD169" s="31"/>
      <c r="WE169" s="31"/>
      <c r="WF169" s="31"/>
      <c r="WG169" s="31"/>
      <c r="WH169" s="31"/>
      <c r="WI169" s="31"/>
      <c r="WJ169" s="31"/>
      <c r="WK169" s="31"/>
      <c r="WL169" s="31"/>
      <c r="WM169" s="31"/>
      <c r="WN169" s="31"/>
      <c r="WO169" s="31"/>
      <c r="WP169" s="31"/>
      <c r="WQ169" s="31"/>
      <c r="WR169" s="31"/>
      <c r="WS169" s="31"/>
      <c r="WT169" s="31"/>
      <c r="WU169" s="31"/>
      <c r="WV169" s="31"/>
      <c r="WW169" s="31"/>
      <c r="WX169" s="31"/>
      <c r="WY169" s="31"/>
      <c r="WZ169" s="31"/>
      <c r="XA169" s="31"/>
      <c r="XB169" s="31"/>
      <c r="XC169" s="31"/>
      <c r="XD169" s="31"/>
      <c r="XE169" s="31"/>
      <c r="XF169" s="31"/>
      <c r="XG169" s="31"/>
      <c r="XH169" s="31"/>
      <c r="XI169" s="31"/>
      <c r="XJ169" s="31"/>
      <c r="XK169" s="31"/>
      <c r="XL169" s="31"/>
      <c r="XM169" s="31"/>
      <c r="XN169" s="31"/>
      <c r="XO169" s="31"/>
      <c r="XP169" s="31"/>
      <c r="XQ169" s="31"/>
      <c r="XR169" s="31"/>
      <c r="XS169" s="31"/>
      <c r="XT169" s="31"/>
      <c r="XU169" s="31"/>
      <c r="XV169" s="31"/>
      <c r="XW169" s="31"/>
      <c r="XX169" s="31"/>
      <c r="XY169" s="31"/>
      <c r="XZ169" s="31"/>
      <c r="YA169" s="31"/>
      <c r="YB169" s="31"/>
      <c r="YC169" s="31"/>
      <c r="YD169" s="31"/>
      <c r="YE169" s="31"/>
      <c r="YF169" s="31"/>
      <c r="YG169" s="31"/>
      <c r="YH169" s="31"/>
      <c r="YI169" s="31"/>
      <c r="YJ169" s="31"/>
      <c r="YK169" s="31"/>
      <c r="YL169" s="31"/>
    </row>
    <row r="170" spans="1:662" s="10" customFormat="1" x14ac:dyDescent="0.25">
      <c r="A170" s="16"/>
      <c r="B170" s="16"/>
      <c r="C170" s="18">
        <v>4217</v>
      </c>
      <c r="D170" s="18" t="s">
        <v>17</v>
      </c>
      <c r="E170" s="3">
        <v>37679.919999999998</v>
      </c>
      <c r="F170" s="3">
        <v>37679.919999999998</v>
      </c>
      <c r="G170" s="15">
        <f t="shared" si="2"/>
        <v>100</v>
      </c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  <c r="JD170" s="31"/>
      <c r="JE170" s="31"/>
      <c r="JF170" s="31"/>
      <c r="JG170" s="31"/>
      <c r="JH170" s="31"/>
      <c r="JI170" s="31"/>
      <c r="JJ170" s="31"/>
      <c r="JK170" s="31"/>
      <c r="JL170" s="31"/>
      <c r="JM170" s="31"/>
      <c r="JN170" s="31"/>
      <c r="JO170" s="31"/>
      <c r="JP170" s="31"/>
      <c r="JQ170" s="31"/>
      <c r="JR170" s="31"/>
      <c r="JS170" s="31"/>
      <c r="JT170" s="31"/>
      <c r="JU170" s="31"/>
      <c r="JV170" s="31"/>
      <c r="JW170" s="31"/>
      <c r="JX170" s="31"/>
      <c r="JY170" s="31"/>
      <c r="JZ170" s="31"/>
      <c r="KA170" s="31"/>
      <c r="KB170" s="31"/>
      <c r="KC170" s="31"/>
      <c r="KD170" s="31"/>
      <c r="KE170" s="31"/>
      <c r="KF170" s="31"/>
      <c r="KG170" s="31"/>
      <c r="KH170" s="31"/>
      <c r="KI170" s="31"/>
      <c r="KJ170" s="31"/>
      <c r="KK170" s="31"/>
      <c r="KL170" s="31"/>
      <c r="KM170" s="31"/>
      <c r="KN170" s="31"/>
      <c r="KO170" s="31"/>
      <c r="KP170" s="31"/>
      <c r="KQ170" s="31"/>
      <c r="KR170" s="31"/>
      <c r="KS170" s="31"/>
      <c r="KT170" s="31"/>
      <c r="KU170" s="31"/>
      <c r="KV170" s="31"/>
      <c r="KW170" s="31"/>
      <c r="KX170" s="31"/>
      <c r="KY170" s="31"/>
      <c r="KZ170" s="31"/>
      <c r="LA170" s="31"/>
      <c r="LB170" s="31"/>
      <c r="LC170" s="31"/>
      <c r="LD170" s="31"/>
      <c r="LE170" s="31"/>
      <c r="LF170" s="31"/>
      <c r="LG170" s="31"/>
      <c r="LH170" s="31"/>
      <c r="LI170" s="31"/>
      <c r="LJ170" s="31"/>
      <c r="LK170" s="31"/>
      <c r="LL170" s="31"/>
      <c r="LM170" s="31"/>
      <c r="LN170" s="31"/>
      <c r="LO170" s="31"/>
      <c r="LP170" s="31"/>
      <c r="LQ170" s="31"/>
      <c r="LR170" s="31"/>
      <c r="LS170" s="31"/>
      <c r="LT170" s="31"/>
      <c r="LU170" s="31"/>
      <c r="LV170" s="31"/>
      <c r="LW170" s="31"/>
      <c r="LX170" s="31"/>
      <c r="LY170" s="31"/>
      <c r="LZ170" s="31"/>
      <c r="MA170" s="31"/>
      <c r="MB170" s="31"/>
      <c r="MC170" s="31"/>
      <c r="MD170" s="31"/>
      <c r="ME170" s="31"/>
      <c r="MF170" s="31"/>
      <c r="MG170" s="31"/>
      <c r="MH170" s="31"/>
      <c r="MI170" s="31"/>
      <c r="MJ170" s="31"/>
      <c r="MK170" s="31"/>
      <c r="ML170" s="31"/>
      <c r="MM170" s="31"/>
      <c r="MN170" s="31"/>
      <c r="MO170" s="31"/>
      <c r="MP170" s="31"/>
      <c r="MQ170" s="31"/>
      <c r="MR170" s="31"/>
      <c r="MS170" s="31"/>
      <c r="MT170" s="31"/>
      <c r="MU170" s="31"/>
      <c r="MV170" s="31"/>
      <c r="MW170" s="31"/>
      <c r="MX170" s="31"/>
      <c r="MY170" s="31"/>
      <c r="MZ170" s="31"/>
      <c r="NA170" s="31"/>
      <c r="NB170" s="31"/>
      <c r="NC170" s="31"/>
      <c r="ND170" s="31"/>
      <c r="NE170" s="31"/>
      <c r="NF170" s="31"/>
      <c r="NG170" s="31"/>
      <c r="NH170" s="31"/>
      <c r="NI170" s="31"/>
      <c r="NJ170" s="31"/>
      <c r="NK170" s="31"/>
      <c r="NL170" s="31"/>
      <c r="NM170" s="31"/>
      <c r="NN170" s="31"/>
      <c r="NO170" s="31"/>
      <c r="NP170" s="31"/>
      <c r="NQ170" s="31"/>
      <c r="NR170" s="31"/>
      <c r="NS170" s="31"/>
      <c r="NT170" s="31"/>
      <c r="NU170" s="31"/>
      <c r="NV170" s="31"/>
      <c r="NW170" s="31"/>
      <c r="NX170" s="31"/>
      <c r="NY170" s="31"/>
      <c r="NZ170" s="31"/>
      <c r="OA170" s="31"/>
      <c r="OB170" s="31"/>
      <c r="OC170" s="31"/>
      <c r="OD170" s="31"/>
      <c r="OE170" s="31"/>
      <c r="OF170" s="31"/>
      <c r="OG170" s="31"/>
      <c r="OH170" s="31"/>
      <c r="OI170" s="31"/>
      <c r="OJ170" s="31"/>
      <c r="OK170" s="31"/>
      <c r="OL170" s="31"/>
      <c r="OM170" s="31"/>
      <c r="ON170" s="31"/>
      <c r="OO170" s="31"/>
      <c r="OP170" s="31"/>
      <c r="OQ170" s="31"/>
      <c r="OR170" s="31"/>
      <c r="OS170" s="31"/>
      <c r="OT170" s="31"/>
      <c r="OU170" s="31"/>
      <c r="OV170" s="31"/>
      <c r="OW170" s="31"/>
      <c r="OX170" s="31"/>
      <c r="OY170" s="31"/>
      <c r="OZ170" s="31"/>
      <c r="PA170" s="31"/>
      <c r="PB170" s="31"/>
      <c r="PC170" s="31"/>
      <c r="PD170" s="31"/>
      <c r="PE170" s="31"/>
      <c r="PF170" s="31"/>
      <c r="PG170" s="31"/>
      <c r="PH170" s="31"/>
      <c r="PI170" s="31"/>
      <c r="PJ170" s="31"/>
      <c r="PK170" s="31"/>
      <c r="PL170" s="31"/>
      <c r="PM170" s="31"/>
      <c r="PN170" s="31"/>
      <c r="PO170" s="31"/>
      <c r="PP170" s="31"/>
      <c r="PQ170" s="31"/>
      <c r="PR170" s="31"/>
      <c r="PS170" s="31"/>
      <c r="PT170" s="31"/>
      <c r="PU170" s="31"/>
      <c r="PV170" s="31"/>
      <c r="PW170" s="31"/>
      <c r="PX170" s="31"/>
      <c r="PY170" s="31"/>
      <c r="PZ170" s="31"/>
      <c r="QA170" s="31"/>
      <c r="QB170" s="31"/>
      <c r="QC170" s="31"/>
      <c r="QD170" s="31"/>
      <c r="QE170" s="31"/>
      <c r="QF170" s="31"/>
      <c r="QG170" s="31"/>
      <c r="QH170" s="31"/>
      <c r="QI170" s="31"/>
      <c r="QJ170" s="31"/>
      <c r="QK170" s="31"/>
      <c r="QL170" s="31"/>
      <c r="QM170" s="31"/>
      <c r="QN170" s="31"/>
      <c r="QO170" s="31"/>
      <c r="QP170" s="31"/>
      <c r="QQ170" s="31"/>
      <c r="QR170" s="31"/>
      <c r="QS170" s="31"/>
      <c r="QT170" s="31"/>
      <c r="QU170" s="31"/>
      <c r="QV170" s="31"/>
      <c r="QW170" s="31"/>
      <c r="QX170" s="31"/>
      <c r="QY170" s="31"/>
      <c r="QZ170" s="31"/>
      <c r="RA170" s="31"/>
      <c r="RB170" s="31"/>
      <c r="RC170" s="31"/>
      <c r="RD170" s="31"/>
      <c r="RE170" s="31"/>
      <c r="RF170" s="31"/>
      <c r="RG170" s="31"/>
      <c r="RH170" s="31"/>
      <c r="RI170" s="31"/>
      <c r="RJ170" s="31"/>
      <c r="RK170" s="31"/>
      <c r="RL170" s="31"/>
      <c r="RM170" s="31"/>
      <c r="RN170" s="31"/>
      <c r="RO170" s="31"/>
      <c r="RP170" s="31"/>
      <c r="RQ170" s="31"/>
      <c r="RR170" s="31"/>
      <c r="RS170" s="31"/>
      <c r="RT170" s="31"/>
      <c r="RU170" s="31"/>
      <c r="RV170" s="31"/>
      <c r="RW170" s="31"/>
      <c r="RX170" s="31"/>
      <c r="RY170" s="31"/>
      <c r="RZ170" s="31"/>
      <c r="SA170" s="31"/>
      <c r="SB170" s="31"/>
      <c r="SC170" s="31"/>
      <c r="SD170" s="31"/>
      <c r="SE170" s="31"/>
      <c r="SF170" s="31"/>
      <c r="SG170" s="31"/>
      <c r="SH170" s="31"/>
      <c r="SI170" s="31"/>
      <c r="SJ170" s="31"/>
      <c r="SK170" s="31"/>
      <c r="SL170" s="31"/>
      <c r="SM170" s="31"/>
      <c r="SN170" s="31"/>
      <c r="SO170" s="31"/>
      <c r="SP170" s="31"/>
      <c r="SQ170" s="31"/>
      <c r="SR170" s="31"/>
      <c r="SS170" s="31"/>
      <c r="ST170" s="31"/>
      <c r="SU170" s="31"/>
      <c r="SV170" s="31"/>
      <c r="SW170" s="31"/>
      <c r="SX170" s="31"/>
      <c r="SY170" s="31"/>
      <c r="SZ170" s="31"/>
      <c r="TA170" s="31"/>
      <c r="TB170" s="31"/>
      <c r="TC170" s="31"/>
      <c r="TD170" s="31"/>
      <c r="TE170" s="31"/>
      <c r="TF170" s="31"/>
      <c r="TG170" s="31"/>
      <c r="TH170" s="31"/>
      <c r="TI170" s="31"/>
      <c r="TJ170" s="31"/>
      <c r="TK170" s="31"/>
      <c r="TL170" s="31"/>
      <c r="TM170" s="31"/>
      <c r="TN170" s="31"/>
      <c r="TO170" s="31"/>
      <c r="TP170" s="31"/>
      <c r="TQ170" s="31"/>
      <c r="TR170" s="31"/>
      <c r="TS170" s="31"/>
      <c r="TT170" s="31"/>
      <c r="TU170" s="31"/>
      <c r="TV170" s="31"/>
      <c r="TW170" s="31"/>
      <c r="TX170" s="31"/>
      <c r="TY170" s="31"/>
      <c r="TZ170" s="31"/>
      <c r="UA170" s="31"/>
      <c r="UB170" s="31"/>
      <c r="UC170" s="31"/>
      <c r="UD170" s="31"/>
      <c r="UE170" s="31"/>
      <c r="UF170" s="31"/>
      <c r="UG170" s="31"/>
      <c r="UH170" s="31"/>
      <c r="UI170" s="31"/>
      <c r="UJ170" s="31"/>
      <c r="UK170" s="31"/>
      <c r="UL170" s="31"/>
      <c r="UM170" s="31"/>
      <c r="UN170" s="31"/>
      <c r="UO170" s="31"/>
      <c r="UP170" s="31"/>
      <c r="UQ170" s="31"/>
      <c r="UR170" s="31"/>
      <c r="US170" s="31"/>
      <c r="UT170" s="31"/>
      <c r="UU170" s="31"/>
      <c r="UV170" s="31"/>
      <c r="UW170" s="31"/>
      <c r="UX170" s="31"/>
      <c r="UY170" s="31"/>
      <c r="UZ170" s="31"/>
      <c r="VA170" s="31"/>
      <c r="VB170" s="31"/>
      <c r="VC170" s="31"/>
      <c r="VD170" s="31"/>
      <c r="VE170" s="31"/>
      <c r="VF170" s="31"/>
      <c r="VG170" s="31"/>
      <c r="VH170" s="31"/>
      <c r="VI170" s="31"/>
      <c r="VJ170" s="31"/>
      <c r="VK170" s="31"/>
      <c r="VL170" s="31"/>
      <c r="VM170" s="31"/>
      <c r="VN170" s="31"/>
      <c r="VO170" s="31"/>
      <c r="VP170" s="31"/>
      <c r="VQ170" s="31"/>
      <c r="VR170" s="31"/>
      <c r="VS170" s="31"/>
      <c r="VT170" s="31"/>
      <c r="VU170" s="31"/>
      <c r="VV170" s="31"/>
      <c r="VW170" s="31"/>
      <c r="VX170" s="31"/>
      <c r="VY170" s="31"/>
      <c r="VZ170" s="31"/>
      <c r="WA170" s="31"/>
      <c r="WB170" s="31"/>
      <c r="WC170" s="31"/>
      <c r="WD170" s="31"/>
      <c r="WE170" s="31"/>
      <c r="WF170" s="31"/>
      <c r="WG170" s="31"/>
      <c r="WH170" s="31"/>
      <c r="WI170" s="31"/>
      <c r="WJ170" s="31"/>
      <c r="WK170" s="31"/>
      <c r="WL170" s="31"/>
      <c r="WM170" s="31"/>
      <c r="WN170" s="31"/>
      <c r="WO170" s="31"/>
      <c r="WP170" s="31"/>
      <c r="WQ170" s="31"/>
      <c r="WR170" s="31"/>
      <c r="WS170" s="31"/>
      <c r="WT170" s="31"/>
      <c r="WU170" s="31"/>
      <c r="WV170" s="31"/>
      <c r="WW170" s="31"/>
      <c r="WX170" s="31"/>
      <c r="WY170" s="31"/>
      <c r="WZ170" s="31"/>
      <c r="XA170" s="31"/>
      <c r="XB170" s="31"/>
      <c r="XC170" s="31"/>
      <c r="XD170" s="31"/>
      <c r="XE170" s="31"/>
      <c r="XF170" s="31"/>
      <c r="XG170" s="31"/>
      <c r="XH170" s="31"/>
      <c r="XI170" s="31"/>
      <c r="XJ170" s="31"/>
      <c r="XK170" s="31"/>
      <c r="XL170" s="31"/>
      <c r="XM170" s="31"/>
      <c r="XN170" s="31"/>
      <c r="XO170" s="31"/>
      <c r="XP170" s="31"/>
      <c r="XQ170" s="31"/>
      <c r="XR170" s="31"/>
      <c r="XS170" s="31"/>
      <c r="XT170" s="31"/>
      <c r="XU170" s="31"/>
      <c r="XV170" s="31"/>
      <c r="XW170" s="31"/>
      <c r="XX170" s="31"/>
      <c r="XY170" s="31"/>
      <c r="XZ170" s="31"/>
      <c r="YA170" s="31"/>
      <c r="YB170" s="31"/>
      <c r="YC170" s="31"/>
      <c r="YD170" s="31"/>
      <c r="YE170" s="31"/>
      <c r="YF170" s="31"/>
      <c r="YG170" s="31"/>
      <c r="YH170" s="31"/>
      <c r="YI170" s="31"/>
      <c r="YJ170" s="31"/>
      <c r="YK170" s="31"/>
      <c r="YL170" s="31"/>
    </row>
    <row r="171" spans="1:662" s="5" customFormat="1" x14ac:dyDescent="0.25">
      <c r="A171" s="16"/>
      <c r="B171" s="16"/>
      <c r="C171" s="18">
        <v>4260</v>
      </c>
      <c r="D171" s="18" t="s">
        <v>9</v>
      </c>
      <c r="E171" s="3">
        <v>4000</v>
      </c>
      <c r="F171" s="3">
        <v>2743.27</v>
      </c>
      <c r="G171" s="15">
        <f t="shared" si="2"/>
        <v>68.58175</v>
      </c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  <c r="JD171" s="31"/>
      <c r="JE171" s="31"/>
      <c r="JF171" s="31"/>
      <c r="JG171" s="31"/>
      <c r="JH171" s="31"/>
      <c r="JI171" s="31"/>
      <c r="JJ171" s="31"/>
      <c r="JK171" s="31"/>
      <c r="JL171" s="31"/>
      <c r="JM171" s="31"/>
      <c r="JN171" s="31"/>
      <c r="JO171" s="31"/>
      <c r="JP171" s="31"/>
      <c r="JQ171" s="31"/>
      <c r="JR171" s="31"/>
      <c r="JS171" s="31"/>
      <c r="JT171" s="31"/>
      <c r="JU171" s="31"/>
      <c r="JV171" s="31"/>
      <c r="JW171" s="31"/>
      <c r="JX171" s="31"/>
      <c r="JY171" s="31"/>
      <c r="JZ171" s="31"/>
      <c r="KA171" s="31"/>
      <c r="KB171" s="31"/>
      <c r="KC171" s="31"/>
      <c r="KD171" s="31"/>
      <c r="KE171" s="31"/>
      <c r="KF171" s="31"/>
      <c r="KG171" s="31"/>
      <c r="KH171" s="31"/>
      <c r="KI171" s="31"/>
      <c r="KJ171" s="31"/>
      <c r="KK171" s="31"/>
      <c r="KL171" s="31"/>
      <c r="KM171" s="31"/>
      <c r="KN171" s="31"/>
      <c r="KO171" s="31"/>
      <c r="KP171" s="31"/>
      <c r="KQ171" s="31"/>
      <c r="KR171" s="31"/>
      <c r="KS171" s="31"/>
      <c r="KT171" s="31"/>
      <c r="KU171" s="31"/>
      <c r="KV171" s="31"/>
      <c r="KW171" s="31"/>
      <c r="KX171" s="31"/>
      <c r="KY171" s="31"/>
      <c r="KZ171" s="31"/>
      <c r="LA171" s="31"/>
      <c r="LB171" s="31"/>
      <c r="LC171" s="31"/>
      <c r="LD171" s="31"/>
      <c r="LE171" s="31"/>
      <c r="LF171" s="31"/>
      <c r="LG171" s="31"/>
      <c r="LH171" s="31"/>
      <c r="LI171" s="31"/>
      <c r="LJ171" s="31"/>
      <c r="LK171" s="31"/>
      <c r="LL171" s="31"/>
      <c r="LM171" s="31"/>
      <c r="LN171" s="31"/>
      <c r="LO171" s="31"/>
      <c r="LP171" s="31"/>
      <c r="LQ171" s="31"/>
      <c r="LR171" s="31"/>
      <c r="LS171" s="31"/>
      <c r="LT171" s="31"/>
      <c r="LU171" s="31"/>
      <c r="LV171" s="31"/>
      <c r="LW171" s="31"/>
      <c r="LX171" s="31"/>
      <c r="LY171" s="31"/>
      <c r="LZ171" s="31"/>
      <c r="MA171" s="31"/>
      <c r="MB171" s="31"/>
      <c r="MC171" s="31"/>
      <c r="MD171" s="31"/>
      <c r="ME171" s="31"/>
      <c r="MF171" s="31"/>
      <c r="MG171" s="31"/>
      <c r="MH171" s="31"/>
      <c r="MI171" s="31"/>
      <c r="MJ171" s="31"/>
      <c r="MK171" s="31"/>
      <c r="ML171" s="31"/>
      <c r="MM171" s="31"/>
      <c r="MN171" s="31"/>
      <c r="MO171" s="31"/>
      <c r="MP171" s="31"/>
      <c r="MQ171" s="31"/>
      <c r="MR171" s="31"/>
      <c r="MS171" s="31"/>
      <c r="MT171" s="31"/>
      <c r="MU171" s="31"/>
      <c r="MV171" s="31"/>
      <c r="MW171" s="31"/>
      <c r="MX171" s="31"/>
      <c r="MY171" s="31"/>
      <c r="MZ171" s="31"/>
      <c r="NA171" s="31"/>
      <c r="NB171" s="31"/>
      <c r="NC171" s="31"/>
      <c r="ND171" s="31"/>
      <c r="NE171" s="31"/>
      <c r="NF171" s="31"/>
      <c r="NG171" s="31"/>
      <c r="NH171" s="31"/>
      <c r="NI171" s="31"/>
      <c r="NJ171" s="31"/>
      <c r="NK171" s="31"/>
      <c r="NL171" s="31"/>
      <c r="NM171" s="31"/>
      <c r="NN171" s="31"/>
      <c r="NO171" s="31"/>
      <c r="NP171" s="31"/>
      <c r="NQ171" s="31"/>
      <c r="NR171" s="31"/>
      <c r="NS171" s="31"/>
      <c r="NT171" s="31"/>
      <c r="NU171" s="31"/>
      <c r="NV171" s="31"/>
      <c r="NW171" s="31"/>
      <c r="NX171" s="31"/>
      <c r="NY171" s="31"/>
      <c r="NZ171" s="31"/>
      <c r="OA171" s="31"/>
      <c r="OB171" s="31"/>
      <c r="OC171" s="31"/>
      <c r="OD171" s="31"/>
      <c r="OE171" s="31"/>
      <c r="OF171" s="31"/>
      <c r="OG171" s="31"/>
      <c r="OH171" s="31"/>
      <c r="OI171" s="31"/>
      <c r="OJ171" s="31"/>
      <c r="OK171" s="31"/>
      <c r="OL171" s="31"/>
      <c r="OM171" s="31"/>
      <c r="ON171" s="31"/>
      <c r="OO171" s="31"/>
      <c r="OP171" s="31"/>
      <c r="OQ171" s="31"/>
      <c r="OR171" s="31"/>
      <c r="OS171" s="31"/>
      <c r="OT171" s="31"/>
      <c r="OU171" s="31"/>
      <c r="OV171" s="31"/>
      <c r="OW171" s="31"/>
      <c r="OX171" s="31"/>
      <c r="OY171" s="31"/>
      <c r="OZ171" s="31"/>
      <c r="PA171" s="31"/>
      <c r="PB171" s="31"/>
      <c r="PC171" s="31"/>
      <c r="PD171" s="31"/>
      <c r="PE171" s="31"/>
      <c r="PF171" s="31"/>
      <c r="PG171" s="31"/>
      <c r="PH171" s="31"/>
      <c r="PI171" s="31"/>
      <c r="PJ171" s="31"/>
      <c r="PK171" s="31"/>
      <c r="PL171" s="31"/>
      <c r="PM171" s="31"/>
      <c r="PN171" s="31"/>
      <c r="PO171" s="31"/>
      <c r="PP171" s="31"/>
      <c r="PQ171" s="31"/>
      <c r="PR171" s="31"/>
      <c r="PS171" s="31"/>
      <c r="PT171" s="31"/>
      <c r="PU171" s="31"/>
      <c r="PV171" s="31"/>
      <c r="PW171" s="31"/>
      <c r="PX171" s="31"/>
      <c r="PY171" s="31"/>
      <c r="PZ171" s="31"/>
      <c r="QA171" s="31"/>
      <c r="QB171" s="31"/>
      <c r="QC171" s="31"/>
      <c r="QD171" s="31"/>
      <c r="QE171" s="31"/>
      <c r="QF171" s="31"/>
      <c r="QG171" s="31"/>
      <c r="QH171" s="31"/>
      <c r="QI171" s="31"/>
      <c r="QJ171" s="31"/>
      <c r="QK171" s="31"/>
      <c r="QL171" s="31"/>
      <c r="QM171" s="31"/>
      <c r="QN171" s="31"/>
      <c r="QO171" s="31"/>
      <c r="QP171" s="31"/>
      <c r="QQ171" s="31"/>
      <c r="QR171" s="31"/>
      <c r="QS171" s="31"/>
      <c r="QT171" s="31"/>
      <c r="QU171" s="31"/>
      <c r="QV171" s="31"/>
      <c r="QW171" s="31"/>
      <c r="QX171" s="31"/>
      <c r="QY171" s="31"/>
      <c r="QZ171" s="31"/>
      <c r="RA171" s="31"/>
      <c r="RB171" s="31"/>
      <c r="RC171" s="31"/>
      <c r="RD171" s="31"/>
      <c r="RE171" s="31"/>
      <c r="RF171" s="31"/>
      <c r="RG171" s="31"/>
      <c r="RH171" s="31"/>
      <c r="RI171" s="31"/>
      <c r="RJ171" s="31"/>
      <c r="RK171" s="31"/>
      <c r="RL171" s="31"/>
      <c r="RM171" s="31"/>
      <c r="RN171" s="31"/>
      <c r="RO171" s="31"/>
      <c r="RP171" s="31"/>
      <c r="RQ171" s="31"/>
      <c r="RR171" s="31"/>
      <c r="RS171" s="31"/>
      <c r="RT171" s="31"/>
      <c r="RU171" s="31"/>
      <c r="RV171" s="31"/>
      <c r="RW171" s="31"/>
      <c r="RX171" s="31"/>
      <c r="RY171" s="31"/>
      <c r="RZ171" s="31"/>
      <c r="SA171" s="31"/>
      <c r="SB171" s="31"/>
      <c r="SC171" s="31"/>
      <c r="SD171" s="31"/>
      <c r="SE171" s="31"/>
      <c r="SF171" s="31"/>
      <c r="SG171" s="31"/>
      <c r="SH171" s="31"/>
      <c r="SI171" s="31"/>
      <c r="SJ171" s="31"/>
      <c r="SK171" s="31"/>
      <c r="SL171" s="31"/>
      <c r="SM171" s="31"/>
      <c r="SN171" s="31"/>
      <c r="SO171" s="31"/>
      <c r="SP171" s="31"/>
      <c r="SQ171" s="31"/>
      <c r="SR171" s="31"/>
      <c r="SS171" s="31"/>
      <c r="ST171" s="31"/>
      <c r="SU171" s="31"/>
      <c r="SV171" s="31"/>
      <c r="SW171" s="31"/>
      <c r="SX171" s="31"/>
      <c r="SY171" s="31"/>
      <c r="SZ171" s="31"/>
      <c r="TA171" s="31"/>
      <c r="TB171" s="31"/>
      <c r="TC171" s="31"/>
      <c r="TD171" s="31"/>
      <c r="TE171" s="31"/>
      <c r="TF171" s="31"/>
      <c r="TG171" s="31"/>
      <c r="TH171" s="31"/>
      <c r="TI171" s="31"/>
      <c r="TJ171" s="31"/>
      <c r="TK171" s="31"/>
      <c r="TL171" s="31"/>
      <c r="TM171" s="31"/>
      <c r="TN171" s="31"/>
      <c r="TO171" s="31"/>
      <c r="TP171" s="31"/>
      <c r="TQ171" s="31"/>
      <c r="TR171" s="31"/>
      <c r="TS171" s="31"/>
      <c r="TT171" s="31"/>
      <c r="TU171" s="31"/>
      <c r="TV171" s="31"/>
      <c r="TW171" s="31"/>
      <c r="TX171" s="31"/>
      <c r="TY171" s="31"/>
      <c r="TZ171" s="31"/>
      <c r="UA171" s="31"/>
      <c r="UB171" s="31"/>
      <c r="UC171" s="31"/>
      <c r="UD171" s="31"/>
      <c r="UE171" s="31"/>
      <c r="UF171" s="31"/>
      <c r="UG171" s="31"/>
      <c r="UH171" s="31"/>
      <c r="UI171" s="31"/>
      <c r="UJ171" s="31"/>
      <c r="UK171" s="31"/>
      <c r="UL171" s="31"/>
      <c r="UM171" s="31"/>
      <c r="UN171" s="31"/>
      <c r="UO171" s="31"/>
      <c r="UP171" s="31"/>
      <c r="UQ171" s="31"/>
      <c r="UR171" s="31"/>
      <c r="US171" s="31"/>
      <c r="UT171" s="31"/>
      <c r="UU171" s="31"/>
      <c r="UV171" s="31"/>
      <c r="UW171" s="31"/>
      <c r="UX171" s="31"/>
      <c r="UY171" s="31"/>
      <c r="UZ171" s="31"/>
      <c r="VA171" s="31"/>
      <c r="VB171" s="31"/>
      <c r="VC171" s="31"/>
      <c r="VD171" s="31"/>
      <c r="VE171" s="31"/>
      <c r="VF171" s="31"/>
      <c r="VG171" s="31"/>
      <c r="VH171" s="31"/>
      <c r="VI171" s="31"/>
      <c r="VJ171" s="31"/>
      <c r="VK171" s="31"/>
      <c r="VL171" s="31"/>
      <c r="VM171" s="31"/>
      <c r="VN171" s="31"/>
      <c r="VO171" s="31"/>
      <c r="VP171" s="31"/>
      <c r="VQ171" s="31"/>
      <c r="VR171" s="31"/>
      <c r="VS171" s="31"/>
      <c r="VT171" s="31"/>
      <c r="VU171" s="31"/>
      <c r="VV171" s="31"/>
      <c r="VW171" s="31"/>
      <c r="VX171" s="31"/>
      <c r="VY171" s="31"/>
      <c r="VZ171" s="31"/>
      <c r="WA171" s="31"/>
      <c r="WB171" s="31"/>
      <c r="WC171" s="31"/>
      <c r="WD171" s="31"/>
      <c r="WE171" s="31"/>
      <c r="WF171" s="31"/>
      <c r="WG171" s="31"/>
      <c r="WH171" s="31"/>
      <c r="WI171" s="31"/>
      <c r="WJ171" s="31"/>
      <c r="WK171" s="31"/>
      <c r="WL171" s="31"/>
      <c r="WM171" s="31"/>
      <c r="WN171" s="31"/>
      <c r="WO171" s="31"/>
      <c r="WP171" s="31"/>
      <c r="WQ171" s="31"/>
      <c r="WR171" s="31"/>
      <c r="WS171" s="31"/>
      <c r="WT171" s="31"/>
      <c r="WU171" s="31"/>
      <c r="WV171" s="31"/>
      <c r="WW171" s="31"/>
      <c r="WX171" s="31"/>
      <c r="WY171" s="31"/>
      <c r="WZ171" s="31"/>
      <c r="XA171" s="31"/>
      <c r="XB171" s="31"/>
      <c r="XC171" s="31"/>
      <c r="XD171" s="31"/>
      <c r="XE171" s="31"/>
      <c r="XF171" s="31"/>
      <c r="XG171" s="31"/>
      <c r="XH171" s="31"/>
      <c r="XI171" s="31"/>
      <c r="XJ171" s="31"/>
      <c r="XK171" s="31"/>
      <c r="XL171" s="31"/>
      <c r="XM171" s="31"/>
      <c r="XN171" s="31"/>
      <c r="XO171" s="31"/>
      <c r="XP171" s="31"/>
      <c r="XQ171" s="31"/>
      <c r="XR171" s="31"/>
      <c r="XS171" s="31"/>
      <c r="XT171" s="31"/>
      <c r="XU171" s="31"/>
      <c r="XV171" s="31"/>
      <c r="XW171" s="31"/>
      <c r="XX171" s="31"/>
      <c r="XY171" s="31"/>
      <c r="XZ171" s="31"/>
      <c r="YA171" s="31"/>
      <c r="YB171" s="31"/>
      <c r="YC171" s="31"/>
      <c r="YD171" s="31"/>
      <c r="YE171" s="31"/>
      <c r="YF171" s="31"/>
      <c r="YG171" s="31"/>
      <c r="YH171" s="31"/>
      <c r="YI171" s="31"/>
      <c r="YJ171" s="31"/>
      <c r="YK171" s="31"/>
      <c r="YL171" s="31"/>
    </row>
    <row r="172" spans="1:662" s="5" customFormat="1" x14ac:dyDescent="0.25">
      <c r="A172" s="16"/>
      <c r="B172" s="16"/>
      <c r="C172" s="18">
        <v>4280</v>
      </c>
      <c r="D172" s="18" t="s">
        <v>43</v>
      </c>
      <c r="E172" s="3">
        <v>300</v>
      </c>
      <c r="F172" s="3"/>
      <c r="G172" s="15">
        <f t="shared" si="2"/>
        <v>0</v>
      </c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  <c r="JD172" s="31"/>
      <c r="JE172" s="31"/>
      <c r="JF172" s="31"/>
      <c r="JG172" s="31"/>
      <c r="JH172" s="31"/>
      <c r="JI172" s="31"/>
      <c r="JJ172" s="31"/>
      <c r="JK172" s="31"/>
      <c r="JL172" s="31"/>
      <c r="JM172" s="31"/>
      <c r="JN172" s="31"/>
      <c r="JO172" s="31"/>
      <c r="JP172" s="31"/>
      <c r="JQ172" s="31"/>
      <c r="JR172" s="31"/>
      <c r="JS172" s="31"/>
      <c r="JT172" s="31"/>
      <c r="JU172" s="31"/>
      <c r="JV172" s="31"/>
      <c r="JW172" s="31"/>
      <c r="JX172" s="31"/>
      <c r="JY172" s="31"/>
      <c r="JZ172" s="31"/>
      <c r="KA172" s="31"/>
      <c r="KB172" s="31"/>
      <c r="KC172" s="31"/>
      <c r="KD172" s="31"/>
      <c r="KE172" s="31"/>
      <c r="KF172" s="31"/>
      <c r="KG172" s="31"/>
      <c r="KH172" s="31"/>
      <c r="KI172" s="31"/>
      <c r="KJ172" s="31"/>
      <c r="KK172" s="31"/>
      <c r="KL172" s="31"/>
      <c r="KM172" s="31"/>
      <c r="KN172" s="31"/>
      <c r="KO172" s="31"/>
      <c r="KP172" s="31"/>
      <c r="KQ172" s="31"/>
      <c r="KR172" s="31"/>
      <c r="KS172" s="31"/>
      <c r="KT172" s="31"/>
      <c r="KU172" s="31"/>
      <c r="KV172" s="31"/>
      <c r="KW172" s="31"/>
      <c r="KX172" s="31"/>
      <c r="KY172" s="31"/>
      <c r="KZ172" s="31"/>
      <c r="LA172" s="31"/>
      <c r="LB172" s="31"/>
      <c r="LC172" s="31"/>
      <c r="LD172" s="31"/>
      <c r="LE172" s="31"/>
      <c r="LF172" s="31"/>
      <c r="LG172" s="31"/>
      <c r="LH172" s="31"/>
      <c r="LI172" s="31"/>
      <c r="LJ172" s="31"/>
      <c r="LK172" s="31"/>
      <c r="LL172" s="31"/>
      <c r="LM172" s="31"/>
      <c r="LN172" s="31"/>
      <c r="LO172" s="31"/>
      <c r="LP172" s="31"/>
      <c r="LQ172" s="31"/>
      <c r="LR172" s="31"/>
      <c r="LS172" s="31"/>
      <c r="LT172" s="31"/>
      <c r="LU172" s="31"/>
      <c r="LV172" s="31"/>
      <c r="LW172" s="31"/>
      <c r="LX172" s="31"/>
      <c r="LY172" s="31"/>
      <c r="LZ172" s="31"/>
      <c r="MA172" s="31"/>
      <c r="MB172" s="31"/>
      <c r="MC172" s="31"/>
      <c r="MD172" s="31"/>
      <c r="ME172" s="31"/>
      <c r="MF172" s="31"/>
      <c r="MG172" s="31"/>
      <c r="MH172" s="31"/>
      <c r="MI172" s="31"/>
      <c r="MJ172" s="31"/>
      <c r="MK172" s="31"/>
      <c r="ML172" s="31"/>
      <c r="MM172" s="31"/>
      <c r="MN172" s="31"/>
      <c r="MO172" s="31"/>
      <c r="MP172" s="31"/>
      <c r="MQ172" s="31"/>
      <c r="MR172" s="31"/>
      <c r="MS172" s="31"/>
      <c r="MT172" s="31"/>
      <c r="MU172" s="31"/>
      <c r="MV172" s="31"/>
      <c r="MW172" s="31"/>
      <c r="MX172" s="31"/>
      <c r="MY172" s="31"/>
      <c r="MZ172" s="31"/>
      <c r="NA172" s="31"/>
      <c r="NB172" s="31"/>
      <c r="NC172" s="31"/>
      <c r="ND172" s="31"/>
      <c r="NE172" s="31"/>
      <c r="NF172" s="31"/>
      <c r="NG172" s="31"/>
      <c r="NH172" s="31"/>
      <c r="NI172" s="31"/>
      <c r="NJ172" s="31"/>
      <c r="NK172" s="31"/>
      <c r="NL172" s="31"/>
      <c r="NM172" s="31"/>
      <c r="NN172" s="31"/>
      <c r="NO172" s="31"/>
      <c r="NP172" s="31"/>
      <c r="NQ172" s="31"/>
      <c r="NR172" s="31"/>
      <c r="NS172" s="31"/>
      <c r="NT172" s="31"/>
      <c r="NU172" s="31"/>
      <c r="NV172" s="31"/>
      <c r="NW172" s="31"/>
      <c r="NX172" s="31"/>
      <c r="NY172" s="31"/>
      <c r="NZ172" s="31"/>
      <c r="OA172" s="31"/>
      <c r="OB172" s="31"/>
      <c r="OC172" s="31"/>
      <c r="OD172" s="31"/>
      <c r="OE172" s="31"/>
      <c r="OF172" s="31"/>
      <c r="OG172" s="31"/>
      <c r="OH172" s="31"/>
      <c r="OI172" s="31"/>
      <c r="OJ172" s="31"/>
      <c r="OK172" s="31"/>
      <c r="OL172" s="31"/>
      <c r="OM172" s="31"/>
      <c r="ON172" s="31"/>
      <c r="OO172" s="31"/>
      <c r="OP172" s="31"/>
      <c r="OQ172" s="31"/>
      <c r="OR172" s="31"/>
      <c r="OS172" s="31"/>
      <c r="OT172" s="31"/>
      <c r="OU172" s="31"/>
      <c r="OV172" s="31"/>
      <c r="OW172" s="31"/>
      <c r="OX172" s="31"/>
      <c r="OY172" s="31"/>
      <c r="OZ172" s="31"/>
      <c r="PA172" s="31"/>
      <c r="PB172" s="31"/>
      <c r="PC172" s="31"/>
      <c r="PD172" s="31"/>
      <c r="PE172" s="31"/>
      <c r="PF172" s="31"/>
      <c r="PG172" s="31"/>
      <c r="PH172" s="31"/>
      <c r="PI172" s="31"/>
      <c r="PJ172" s="31"/>
      <c r="PK172" s="31"/>
      <c r="PL172" s="31"/>
      <c r="PM172" s="31"/>
      <c r="PN172" s="31"/>
      <c r="PO172" s="31"/>
      <c r="PP172" s="31"/>
      <c r="PQ172" s="31"/>
      <c r="PR172" s="31"/>
      <c r="PS172" s="31"/>
      <c r="PT172" s="31"/>
      <c r="PU172" s="31"/>
      <c r="PV172" s="31"/>
      <c r="PW172" s="31"/>
      <c r="PX172" s="31"/>
      <c r="PY172" s="31"/>
      <c r="PZ172" s="31"/>
      <c r="QA172" s="31"/>
      <c r="QB172" s="31"/>
      <c r="QC172" s="31"/>
      <c r="QD172" s="31"/>
      <c r="QE172" s="31"/>
      <c r="QF172" s="31"/>
      <c r="QG172" s="31"/>
      <c r="QH172" s="31"/>
      <c r="QI172" s="31"/>
      <c r="QJ172" s="31"/>
      <c r="QK172" s="31"/>
      <c r="QL172" s="31"/>
      <c r="QM172" s="31"/>
      <c r="QN172" s="31"/>
      <c r="QO172" s="31"/>
      <c r="QP172" s="31"/>
      <c r="QQ172" s="31"/>
      <c r="QR172" s="31"/>
      <c r="QS172" s="31"/>
      <c r="QT172" s="31"/>
      <c r="QU172" s="31"/>
      <c r="QV172" s="31"/>
      <c r="QW172" s="31"/>
      <c r="QX172" s="31"/>
      <c r="QY172" s="31"/>
      <c r="QZ172" s="31"/>
      <c r="RA172" s="31"/>
      <c r="RB172" s="31"/>
      <c r="RC172" s="31"/>
      <c r="RD172" s="31"/>
      <c r="RE172" s="31"/>
      <c r="RF172" s="31"/>
      <c r="RG172" s="31"/>
      <c r="RH172" s="31"/>
      <c r="RI172" s="31"/>
      <c r="RJ172" s="31"/>
      <c r="RK172" s="31"/>
      <c r="RL172" s="31"/>
      <c r="RM172" s="31"/>
      <c r="RN172" s="31"/>
      <c r="RO172" s="31"/>
      <c r="RP172" s="31"/>
      <c r="RQ172" s="31"/>
      <c r="RR172" s="31"/>
      <c r="RS172" s="31"/>
      <c r="RT172" s="31"/>
      <c r="RU172" s="31"/>
      <c r="RV172" s="31"/>
      <c r="RW172" s="31"/>
      <c r="RX172" s="31"/>
      <c r="RY172" s="31"/>
      <c r="RZ172" s="31"/>
      <c r="SA172" s="31"/>
      <c r="SB172" s="31"/>
      <c r="SC172" s="31"/>
      <c r="SD172" s="31"/>
      <c r="SE172" s="31"/>
      <c r="SF172" s="31"/>
      <c r="SG172" s="31"/>
      <c r="SH172" s="31"/>
      <c r="SI172" s="31"/>
      <c r="SJ172" s="31"/>
      <c r="SK172" s="31"/>
      <c r="SL172" s="31"/>
      <c r="SM172" s="31"/>
      <c r="SN172" s="31"/>
      <c r="SO172" s="31"/>
      <c r="SP172" s="31"/>
      <c r="SQ172" s="31"/>
      <c r="SR172" s="31"/>
      <c r="SS172" s="31"/>
      <c r="ST172" s="31"/>
      <c r="SU172" s="31"/>
      <c r="SV172" s="31"/>
      <c r="SW172" s="31"/>
      <c r="SX172" s="31"/>
      <c r="SY172" s="31"/>
      <c r="SZ172" s="31"/>
      <c r="TA172" s="31"/>
      <c r="TB172" s="31"/>
      <c r="TC172" s="31"/>
      <c r="TD172" s="31"/>
      <c r="TE172" s="31"/>
      <c r="TF172" s="31"/>
      <c r="TG172" s="31"/>
      <c r="TH172" s="31"/>
      <c r="TI172" s="31"/>
      <c r="TJ172" s="31"/>
      <c r="TK172" s="31"/>
      <c r="TL172" s="31"/>
      <c r="TM172" s="31"/>
      <c r="TN172" s="31"/>
      <c r="TO172" s="31"/>
      <c r="TP172" s="31"/>
      <c r="TQ172" s="31"/>
      <c r="TR172" s="31"/>
      <c r="TS172" s="31"/>
      <c r="TT172" s="31"/>
      <c r="TU172" s="31"/>
      <c r="TV172" s="31"/>
      <c r="TW172" s="31"/>
      <c r="TX172" s="31"/>
      <c r="TY172" s="31"/>
      <c r="TZ172" s="31"/>
      <c r="UA172" s="31"/>
      <c r="UB172" s="31"/>
      <c r="UC172" s="31"/>
      <c r="UD172" s="31"/>
      <c r="UE172" s="31"/>
      <c r="UF172" s="31"/>
      <c r="UG172" s="31"/>
      <c r="UH172" s="31"/>
      <c r="UI172" s="31"/>
      <c r="UJ172" s="31"/>
      <c r="UK172" s="31"/>
      <c r="UL172" s="31"/>
      <c r="UM172" s="31"/>
      <c r="UN172" s="31"/>
      <c r="UO172" s="31"/>
      <c r="UP172" s="31"/>
      <c r="UQ172" s="31"/>
      <c r="UR172" s="31"/>
      <c r="US172" s="31"/>
      <c r="UT172" s="31"/>
      <c r="UU172" s="31"/>
      <c r="UV172" s="31"/>
      <c r="UW172" s="31"/>
      <c r="UX172" s="31"/>
      <c r="UY172" s="31"/>
      <c r="UZ172" s="31"/>
      <c r="VA172" s="31"/>
      <c r="VB172" s="31"/>
      <c r="VC172" s="31"/>
      <c r="VD172" s="31"/>
      <c r="VE172" s="31"/>
      <c r="VF172" s="31"/>
      <c r="VG172" s="31"/>
      <c r="VH172" s="31"/>
      <c r="VI172" s="31"/>
      <c r="VJ172" s="31"/>
      <c r="VK172" s="31"/>
      <c r="VL172" s="31"/>
      <c r="VM172" s="31"/>
      <c r="VN172" s="31"/>
      <c r="VO172" s="31"/>
      <c r="VP172" s="31"/>
      <c r="VQ172" s="31"/>
      <c r="VR172" s="31"/>
      <c r="VS172" s="31"/>
      <c r="VT172" s="31"/>
      <c r="VU172" s="31"/>
      <c r="VV172" s="31"/>
      <c r="VW172" s="31"/>
      <c r="VX172" s="31"/>
      <c r="VY172" s="31"/>
      <c r="VZ172" s="31"/>
      <c r="WA172" s="31"/>
      <c r="WB172" s="31"/>
      <c r="WC172" s="31"/>
      <c r="WD172" s="31"/>
      <c r="WE172" s="31"/>
      <c r="WF172" s="31"/>
      <c r="WG172" s="31"/>
      <c r="WH172" s="31"/>
      <c r="WI172" s="31"/>
      <c r="WJ172" s="31"/>
      <c r="WK172" s="31"/>
      <c r="WL172" s="31"/>
      <c r="WM172" s="31"/>
      <c r="WN172" s="31"/>
      <c r="WO172" s="31"/>
      <c r="WP172" s="31"/>
      <c r="WQ172" s="31"/>
      <c r="WR172" s="31"/>
      <c r="WS172" s="31"/>
      <c r="WT172" s="31"/>
      <c r="WU172" s="31"/>
      <c r="WV172" s="31"/>
      <c r="WW172" s="31"/>
      <c r="WX172" s="31"/>
      <c r="WY172" s="31"/>
      <c r="WZ172" s="31"/>
      <c r="XA172" s="31"/>
      <c r="XB172" s="31"/>
      <c r="XC172" s="31"/>
      <c r="XD172" s="31"/>
      <c r="XE172" s="31"/>
      <c r="XF172" s="31"/>
      <c r="XG172" s="31"/>
      <c r="XH172" s="31"/>
      <c r="XI172" s="31"/>
      <c r="XJ172" s="31"/>
      <c r="XK172" s="31"/>
      <c r="XL172" s="31"/>
      <c r="XM172" s="31"/>
      <c r="XN172" s="31"/>
      <c r="XO172" s="31"/>
      <c r="XP172" s="31"/>
      <c r="XQ172" s="31"/>
      <c r="XR172" s="31"/>
      <c r="XS172" s="31"/>
      <c r="XT172" s="31"/>
      <c r="XU172" s="31"/>
      <c r="XV172" s="31"/>
      <c r="XW172" s="31"/>
      <c r="XX172" s="31"/>
      <c r="XY172" s="31"/>
      <c r="XZ172" s="31"/>
      <c r="YA172" s="31"/>
      <c r="YB172" s="31"/>
      <c r="YC172" s="31"/>
      <c r="YD172" s="31"/>
      <c r="YE172" s="31"/>
      <c r="YF172" s="31"/>
      <c r="YG172" s="31"/>
      <c r="YH172" s="31"/>
      <c r="YI172" s="31"/>
      <c r="YJ172" s="31"/>
      <c r="YK172" s="31"/>
      <c r="YL172" s="31"/>
    </row>
    <row r="173" spans="1:662" s="5" customFormat="1" x14ac:dyDescent="0.25">
      <c r="A173" s="16"/>
      <c r="B173" s="16"/>
      <c r="C173" s="18">
        <v>4300</v>
      </c>
      <c r="D173" s="18" t="s">
        <v>10</v>
      </c>
      <c r="E173" s="3">
        <v>4000</v>
      </c>
      <c r="F173" s="3">
        <v>1335.63</v>
      </c>
      <c r="G173" s="15">
        <f t="shared" si="2"/>
        <v>33.390750000000004</v>
      </c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  <c r="JD173" s="31"/>
      <c r="JE173" s="31"/>
      <c r="JF173" s="31"/>
      <c r="JG173" s="31"/>
      <c r="JH173" s="31"/>
      <c r="JI173" s="31"/>
      <c r="JJ173" s="31"/>
      <c r="JK173" s="31"/>
      <c r="JL173" s="31"/>
      <c r="JM173" s="31"/>
      <c r="JN173" s="31"/>
      <c r="JO173" s="31"/>
      <c r="JP173" s="31"/>
      <c r="JQ173" s="31"/>
      <c r="JR173" s="31"/>
      <c r="JS173" s="31"/>
      <c r="JT173" s="31"/>
      <c r="JU173" s="31"/>
      <c r="JV173" s="31"/>
      <c r="JW173" s="31"/>
      <c r="JX173" s="31"/>
      <c r="JY173" s="31"/>
      <c r="JZ173" s="31"/>
      <c r="KA173" s="31"/>
      <c r="KB173" s="31"/>
      <c r="KC173" s="31"/>
      <c r="KD173" s="31"/>
      <c r="KE173" s="31"/>
      <c r="KF173" s="31"/>
      <c r="KG173" s="31"/>
      <c r="KH173" s="31"/>
      <c r="KI173" s="31"/>
      <c r="KJ173" s="31"/>
      <c r="KK173" s="31"/>
      <c r="KL173" s="31"/>
      <c r="KM173" s="31"/>
      <c r="KN173" s="31"/>
      <c r="KO173" s="31"/>
      <c r="KP173" s="31"/>
      <c r="KQ173" s="31"/>
      <c r="KR173" s="31"/>
      <c r="KS173" s="31"/>
      <c r="KT173" s="31"/>
      <c r="KU173" s="31"/>
      <c r="KV173" s="31"/>
      <c r="KW173" s="31"/>
      <c r="KX173" s="31"/>
      <c r="KY173" s="31"/>
      <c r="KZ173" s="31"/>
      <c r="LA173" s="31"/>
      <c r="LB173" s="31"/>
      <c r="LC173" s="31"/>
      <c r="LD173" s="31"/>
      <c r="LE173" s="31"/>
      <c r="LF173" s="31"/>
      <c r="LG173" s="31"/>
      <c r="LH173" s="31"/>
      <c r="LI173" s="31"/>
      <c r="LJ173" s="31"/>
      <c r="LK173" s="31"/>
      <c r="LL173" s="31"/>
      <c r="LM173" s="31"/>
      <c r="LN173" s="31"/>
      <c r="LO173" s="31"/>
      <c r="LP173" s="31"/>
      <c r="LQ173" s="31"/>
      <c r="LR173" s="31"/>
      <c r="LS173" s="31"/>
      <c r="LT173" s="31"/>
      <c r="LU173" s="31"/>
      <c r="LV173" s="31"/>
      <c r="LW173" s="31"/>
      <c r="LX173" s="31"/>
      <c r="LY173" s="31"/>
      <c r="LZ173" s="31"/>
      <c r="MA173" s="31"/>
      <c r="MB173" s="31"/>
      <c r="MC173" s="31"/>
      <c r="MD173" s="31"/>
      <c r="ME173" s="31"/>
      <c r="MF173" s="31"/>
      <c r="MG173" s="31"/>
      <c r="MH173" s="31"/>
      <c r="MI173" s="31"/>
      <c r="MJ173" s="31"/>
      <c r="MK173" s="31"/>
      <c r="ML173" s="31"/>
      <c r="MM173" s="31"/>
      <c r="MN173" s="31"/>
      <c r="MO173" s="31"/>
      <c r="MP173" s="31"/>
      <c r="MQ173" s="31"/>
      <c r="MR173" s="31"/>
      <c r="MS173" s="31"/>
      <c r="MT173" s="31"/>
      <c r="MU173" s="31"/>
      <c r="MV173" s="31"/>
      <c r="MW173" s="31"/>
      <c r="MX173" s="31"/>
      <c r="MY173" s="31"/>
      <c r="MZ173" s="31"/>
      <c r="NA173" s="31"/>
      <c r="NB173" s="31"/>
      <c r="NC173" s="31"/>
      <c r="ND173" s="31"/>
      <c r="NE173" s="31"/>
      <c r="NF173" s="31"/>
      <c r="NG173" s="31"/>
      <c r="NH173" s="31"/>
      <c r="NI173" s="31"/>
      <c r="NJ173" s="31"/>
      <c r="NK173" s="31"/>
      <c r="NL173" s="31"/>
      <c r="NM173" s="31"/>
      <c r="NN173" s="31"/>
      <c r="NO173" s="31"/>
      <c r="NP173" s="31"/>
      <c r="NQ173" s="31"/>
      <c r="NR173" s="31"/>
      <c r="NS173" s="31"/>
      <c r="NT173" s="31"/>
      <c r="NU173" s="31"/>
      <c r="NV173" s="31"/>
      <c r="NW173" s="31"/>
      <c r="NX173" s="31"/>
      <c r="NY173" s="31"/>
      <c r="NZ173" s="31"/>
      <c r="OA173" s="31"/>
      <c r="OB173" s="31"/>
      <c r="OC173" s="31"/>
      <c r="OD173" s="31"/>
      <c r="OE173" s="31"/>
      <c r="OF173" s="31"/>
      <c r="OG173" s="31"/>
      <c r="OH173" s="31"/>
      <c r="OI173" s="31"/>
      <c r="OJ173" s="31"/>
      <c r="OK173" s="31"/>
      <c r="OL173" s="31"/>
      <c r="OM173" s="31"/>
      <c r="ON173" s="31"/>
      <c r="OO173" s="31"/>
      <c r="OP173" s="31"/>
      <c r="OQ173" s="31"/>
      <c r="OR173" s="31"/>
      <c r="OS173" s="31"/>
      <c r="OT173" s="31"/>
      <c r="OU173" s="31"/>
      <c r="OV173" s="31"/>
      <c r="OW173" s="31"/>
      <c r="OX173" s="31"/>
      <c r="OY173" s="31"/>
      <c r="OZ173" s="31"/>
      <c r="PA173" s="31"/>
      <c r="PB173" s="31"/>
      <c r="PC173" s="31"/>
      <c r="PD173" s="31"/>
      <c r="PE173" s="31"/>
      <c r="PF173" s="31"/>
      <c r="PG173" s="31"/>
      <c r="PH173" s="31"/>
      <c r="PI173" s="31"/>
      <c r="PJ173" s="31"/>
      <c r="PK173" s="31"/>
      <c r="PL173" s="31"/>
      <c r="PM173" s="31"/>
      <c r="PN173" s="31"/>
      <c r="PO173" s="31"/>
      <c r="PP173" s="31"/>
      <c r="PQ173" s="31"/>
      <c r="PR173" s="31"/>
      <c r="PS173" s="31"/>
      <c r="PT173" s="31"/>
      <c r="PU173" s="31"/>
      <c r="PV173" s="31"/>
      <c r="PW173" s="31"/>
      <c r="PX173" s="31"/>
      <c r="PY173" s="31"/>
      <c r="PZ173" s="31"/>
      <c r="QA173" s="31"/>
      <c r="QB173" s="31"/>
      <c r="QC173" s="31"/>
      <c r="QD173" s="31"/>
      <c r="QE173" s="31"/>
      <c r="QF173" s="31"/>
      <c r="QG173" s="31"/>
      <c r="QH173" s="31"/>
      <c r="QI173" s="31"/>
      <c r="QJ173" s="31"/>
      <c r="QK173" s="31"/>
      <c r="QL173" s="31"/>
      <c r="QM173" s="31"/>
      <c r="QN173" s="31"/>
      <c r="QO173" s="31"/>
      <c r="QP173" s="31"/>
      <c r="QQ173" s="31"/>
      <c r="QR173" s="31"/>
      <c r="QS173" s="31"/>
      <c r="QT173" s="31"/>
      <c r="QU173" s="31"/>
      <c r="QV173" s="31"/>
      <c r="QW173" s="31"/>
      <c r="QX173" s="31"/>
      <c r="QY173" s="31"/>
      <c r="QZ173" s="31"/>
      <c r="RA173" s="31"/>
      <c r="RB173" s="31"/>
      <c r="RC173" s="31"/>
      <c r="RD173" s="31"/>
      <c r="RE173" s="31"/>
      <c r="RF173" s="31"/>
      <c r="RG173" s="31"/>
      <c r="RH173" s="31"/>
      <c r="RI173" s="31"/>
      <c r="RJ173" s="31"/>
      <c r="RK173" s="31"/>
      <c r="RL173" s="31"/>
      <c r="RM173" s="31"/>
      <c r="RN173" s="31"/>
      <c r="RO173" s="31"/>
      <c r="RP173" s="31"/>
      <c r="RQ173" s="31"/>
      <c r="RR173" s="31"/>
      <c r="RS173" s="31"/>
      <c r="RT173" s="31"/>
      <c r="RU173" s="31"/>
      <c r="RV173" s="31"/>
      <c r="RW173" s="31"/>
      <c r="RX173" s="31"/>
      <c r="RY173" s="31"/>
      <c r="RZ173" s="31"/>
      <c r="SA173" s="31"/>
      <c r="SB173" s="31"/>
      <c r="SC173" s="31"/>
      <c r="SD173" s="31"/>
      <c r="SE173" s="31"/>
      <c r="SF173" s="31"/>
      <c r="SG173" s="31"/>
      <c r="SH173" s="31"/>
      <c r="SI173" s="31"/>
      <c r="SJ173" s="31"/>
      <c r="SK173" s="31"/>
      <c r="SL173" s="31"/>
      <c r="SM173" s="31"/>
      <c r="SN173" s="31"/>
      <c r="SO173" s="31"/>
      <c r="SP173" s="31"/>
      <c r="SQ173" s="31"/>
      <c r="SR173" s="31"/>
      <c r="SS173" s="31"/>
      <c r="ST173" s="31"/>
      <c r="SU173" s="31"/>
      <c r="SV173" s="31"/>
      <c r="SW173" s="31"/>
      <c r="SX173" s="31"/>
      <c r="SY173" s="31"/>
      <c r="SZ173" s="31"/>
      <c r="TA173" s="31"/>
      <c r="TB173" s="31"/>
      <c r="TC173" s="31"/>
      <c r="TD173" s="31"/>
      <c r="TE173" s="31"/>
      <c r="TF173" s="31"/>
      <c r="TG173" s="31"/>
      <c r="TH173" s="31"/>
      <c r="TI173" s="31"/>
      <c r="TJ173" s="31"/>
      <c r="TK173" s="31"/>
      <c r="TL173" s="31"/>
      <c r="TM173" s="31"/>
      <c r="TN173" s="31"/>
      <c r="TO173" s="31"/>
      <c r="TP173" s="31"/>
      <c r="TQ173" s="31"/>
      <c r="TR173" s="31"/>
      <c r="TS173" s="31"/>
      <c r="TT173" s="31"/>
      <c r="TU173" s="31"/>
      <c r="TV173" s="31"/>
      <c r="TW173" s="31"/>
      <c r="TX173" s="31"/>
      <c r="TY173" s="31"/>
      <c r="TZ173" s="31"/>
      <c r="UA173" s="31"/>
      <c r="UB173" s="31"/>
      <c r="UC173" s="31"/>
      <c r="UD173" s="31"/>
      <c r="UE173" s="31"/>
      <c r="UF173" s="31"/>
      <c r="UG173" s="31"/>
      <c r="UH173" s="31"/>
      <c r="UI173" s="31"/>
      <c r="UJ173" s="31"/>
      <c r="UK173" s="31"/>
      <c r="UL173" s="31"/>
      <c r="UM173" s="31"/>
      <c r="UN173" s="31"/>
      <c r="UO173" s="31"/>
      <c r="UP173" s="31"/>
      <c r="UQ173" s="31"/>
      <c r="UR173" s="31"/>
      <c r="US173" s="31"/>
      <c r="UT173" s="31"/>
      <c r="UU173" s="31"/>
      <c r="UV173" s="31"/>
      <c r="UW173" s="31"/>
      <c r="UX173" s="31"/>
      <c r="UY173" s="31"/>
      <c r="UZ173" s="31"/>
      <c r="VA173" s="31"/>
      <c r="VB173" s="31"/>
      <c r="VC173" s="31"/>
      <c r="VD173" s="31"/>
      <c r="VE173" s="31"/>
      <c r="VF173" s="31"/>
      <c r="VG173" s="31"/>
      <c r="VH173" s="31"/>
      <c r="VI173" s="31"/>
      <c r="VJ173" s="31"/>
      <c r="VK173" s="31"/>
      <c r="VL173" s="31"/>
      <c r="VM173" s="31"/>
      <c r="VN173" s="31"/>
      <c r="VO173" s="31"/>
      <c r="VP173" s="31"/>
      <c r="VQ173" s="31"/>
      <c r="VR173" s="31"/>
      <c r="VS173" s="31"/>
      <c r="VT173" s="31"/>
      <c r="VU173" s="31"/>
      <c r="VV173" s="31"/>
      <c r="VW173" s="31"/>
      <c r="VX173" s="31"/>
      <c r="VY173" s="31"/>
      <c r="VZ173" s="31"/>
      <c r="WA173" s="31"/>
      <c r="WB173" s="31"/>
      <c r="WC173" s="31"/>
      <c r="WD173" s="31"/>
      <c r="WE173" s="31"/>
      <c r="WF173" s="31"/>
      <c r="WG173" s="31"/>
      <c r="WH173" s="31"/>
      <c r="WI173" s="31"/>
      <c r="WJ173" s="31"/>
      <c r="WK173" s="31"/>
      <c r="WL173" s="31"/>
      <c r="WM173" s="31"/>
      <c r="WN173" s="31"/>
      <c r="WO173" s="31"/>
      <c r="WP173" s="31"/>
      <c r="WQ173" s="31"/>
      <c r="WR173" s="31"/>
      <c r="WS173" s="31"/>
      <c r="WT173" s="31"/>
      <c r="WU173" s="31"/>
      <c r="WV173" s="31"/>
      <c r="WW173" s="31"/>
      <c r="WX173" s="31"/>
      <c r="WY173" s="31"/>
      <c r="WZ173" s="31"/>
      <c r="XA173" s="31"/>
      <c r="XB173" s="31"/>
      <c r="XC173" s="31"/>
      <c r="XD173" s="31"/>
      <c r="XE173" s="31"/>
      <c r="XF173" s="31"/>
      <c r="XG173" s="31"/>
      <c r="XH173" s="31"/>
      <c r="XI173" s="31"/>
      <c r="XJ173" s="31"/>
      <c r="XK173" s="31"/>
      <c r="XL173" s="31"/>
      <c r="XM173" s="31"/>
      <c r="XN173" s="31"/>
      <c r="XO173" s="31"/>
      <c r="XP173" s="31"/>
      <c r="XQ173" s="31"/>
      <c r="XR173" s="31"/>
      <c r="XS173" s="31"/>
      <c r="XT173" s="31"/>
      <c r="XU173" s="31"/>
      <c r="XV173" s="31"/>
      <c r="XW173" s="31"/>
      <c r="XX173" s="31"/>
      <c r="XY173" s="31"/>
      <c r="XZ173" s="31"/>
      <c r="YA173" s="31"/>
      <c r="YB173" s="31"/>
      <c r="YC173" s="31"/>
      <c r="YD173" s="31"/>
      <c r="YE173" s="31"/>
      <c r="YF173" s="31"/>
      <c r="YG173" s="31"/>
      <c r="YH173" s="31"/>
      <c r="YI173" s="31"/>
      <c r="YJ173" s="31"/>
      <c r="YK173" s="31"/>
      <c r="YL173" s="31"/>
    </row>
    <row r="174" spans="1:662" s="10" customFormat="1" x14ac:dyDescent="0.25">
      <c r="A174" s="16"/>
      <c r="B174" s="16"/>
      <c r="C174" s="18">
        <v>4307</v>
      </c>
      <c r="D174" s="18" t="s">
        <v>10</v>
      </c>
      <c r="E174" s="3">
        <v>46130.22</v>
      </c>
      <c r="F174" s="3">
        <v>46130.22</v>
      </c>
      <c r="G174" s="15">
        <f t="shared" si="2"/>
        <v>100</v>
      </c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  <c r="JD174" s="31"/>
      <c r="JE174" s="31"/>
      <c r="JF174" s="31"/>
      <c r="JG174" s="31"/>
      <c r="JH174" s="31"/>
      <c r="JI174" s="31"/>
      <c r="JJ174" s="31"/>
      <c r="JK174" s="31"/>
      <c r="JL174" s="31"/>
      <c r="JM174" s="31"/>
      <c r="JN174" s="31"/>
      <c r="JO174" s="31"/>
      <c r="JP174" s="31"/>
      <c r="JQ174" s="31"/>
      <c r="JR174" s="31"/>
      <c r="JS174" s="31"/>
      <c r="JT174" s="31"/>
      <c r="JU174" s="31"/>
      <c r="JV174" s="31"/>
      <c r="JW174" s="31"/>
      <c r="JX174" s="31"/>
      <c r="JY174" s="31"/>
      <c r="JZ174" s="31"/>
      <c r="KA174" s="31"/>
      <c r="KB174" s="31"/>
      <c r="KC174" s="31"/>
      <c r="KD174" s="31"/>
      <c r="KE174" s="31"/>
      <c r="KF174" s="31"/>
      <c r="KG174" s="31"/>
      <c r="KH174" s="31"/>
      <c r="KI174" s="31"/>
      <c r="KJ174" s="31"/>
      <c r="KK174" s="31"/>
      <c r="KL174" s="31"/>
      <c r="KM174" s="31"/>
      <c r="KN174" s="31"/>
      <c r="KO174" s="31"/>
      <c r="KP174" s="31"/>
      <c r="KQ174" s="31"/>
      <c r="KR174" s="31"/>
      <c r="KS174" s="31"/>
      <c r="KT174" s="31"/>
      <c r="KU174" s="31"/>
      <c r="KV174" s="31"/>
      <c r="KW174" s="31"/>
      <c r="KX174" s="31"/>
      <c r="KY174" s="31"/>
      <c r="KZ174" s="31"/>
      <c r="LA174" s="31"/>
      <c r="LB174" s="31"/>
      <c r="LC174" s="31"/>
      <c r="LD174" s="31"/>
      <c r="LE174" s="31"/>
      <c r="LF174" s="31"/>
      <c r="LG174" s="31"/>
      <c r="LH174" s="31"/>
      <c r="LI174" s="31"/>
      <c r="LJ174" s="31"/>
      <c r="LK174" s="31"/>
      <c r="LL174" s="31"/>
      <c r="LM174" s="31"/>
      <c r="LN174" s="31"/>
      <c r="LO174" s="31"/>
      <c r="LP174" s="31"/>
      <c r="LQ174" s="31"/>
      <c r="LR174" s="31"/>
      <c r="LS174" s="31"/>
      <c r="LT174" s="31"/>
      <c r="LU174" s="31"/>
      <c r="LV174" s="31"/>
      <c r="LW174" s="31"/>
      <c r="LX174" s="31"/>
      <c r="LY174" s="31"/>
      <c r="LZ174" s="31"/>
      <c r="MA174" s="31"/>
      <c r="MB174" s="31"/>
      <c r="MC174" s="31"/>
      <c r="MD174" s="31"/>
      <c r="ME174" s="31"/>
      <c r="MF174" s="31"/>
      <c r="MG174" s="31"/>
      <c r="MH174" s="31"/>
      <c r="MI174" s="31"/>
      <c r="MJ174" s="31"/>
      <c r="MK174" s="31"/>
      <c r="ML174" s="31"/>
      <c r="MM174" s="31"/>
      <c r="MN174" s="31"/>
      <c r="MO174" s="31"/>
      <c r="MP174" s="31"/>
      <c r="MQ174" s="31"/>
      <c r="MR174" s="31"/>
      <c r="MS174" s="31"/>
      <c r="MT174" s="31"/>
      <c r="MU174" s="31"/>
      <c r="MV174" s="31"/>
      <c r="MW174" s="31"/>
      <c r="MX174" s="31"/>
      <c r="MY174" s="31"/>
      <c r="MZ174" s="31"/>
      <c r="NA174" s="31"/>
      <c r="NB174" s="31"/>
      <c r="NC174" s="31"/>
      <c r="ND174" s="31"/>
      <c r="NE174" s="31"/>
      <c r="NF174" s="31"/>
      <c r="NG174" s="31"/>
      <c r="NH174" s="31"/>
      <c r="NI174" s="31"/>
      <c r="NJ174" s="31"/>
      <c r="NK174" s="31"/>
      <c r="NL174" s="31"/>
      <c r="NM174" s="31"/>
      <c r="NN174" s="31"/>
      <c r="NO174" s="31"/>
      <c r="NP174" s="31"/>
      <c r="NQ174" s="31"/>
      <c r="NR174" s="31"/>
      <c r="NS174" s="31"/>
      <c r="NT174" s="31"/>
      <c r="NU174" s="31"/>
      <c r="NV174" s="31"/>
      <c r="NW174" s="31"/>
      <c r="NX174" s="31"/>
      <c r="NY174" s="31"/>
      <c r="NZ174" s="31"/>
      <c r="OA174" s="31"/>
      <c r="OB174" s="31"/>
      <c r="OC174" s="31"/>
      <c r="OD174" s="31"/>
      <c r="OE174" s="31"/>
      <c r="OF174" s="31"/>
      <c r="OG174" s="31"/>
      <c r="OH174" s="31"/>
      <c r="OI174" s="31"/>
      <c r="OJ174" s="31"/>
      <c r="OK174" s="31"/>
      <c r="OL174" s="31"/>
      <c r="OM174" s="31"/>
      <c r="ON174" s="31"/>
      <c r="OO174" s="31"/>
      <c r="OP174" s="31"/>
      <c r="OQ174" s="31"/>
      <c r="OR174" s="31"/>
      <c r="OS174" s="31"/>
      <c r="OT174" s="31"/>
      <c r="OU174" s="31"/>
      <c r="OV174" s="31"/>
      <c r="OW174" s="31"/>
      <c r="OX174" s="31"/>
      <c r="OY174" s="31"/>
      <c r="OZ174" s="31"/>
      <c r="PA174" s="31"/>
      <c r="PB174" s="31"/>
      <c r="PC174" s="31"/>
      <c r="PD174" s="31"/>
      <c r="PE174" s="31"/>
      <c r="PF174" s="31"/>
      <c r="PG174" s="31"/>
      <c r="PH174" s="31"/>
      <c r="PI174" s="31"/>
      <c r="PJ174" s="31"/>
      <c r="PK174" s="31"/>
      <c r="PL174" s="31"/>
      <c r="PM174" s="31"/>
      <c r="PN174" s="31"/>
      <c r="PO174" s="31"/>
      <c r="PP174" s="31"/>
      <c r="PQ174" s="31"/>
      <c r="PR174" s="31"/>
      <c r="PS174" s="31"/>
      <c r="PT174" s="31"/>
      <c r="PU174" s="31"/>
      <c r="PV174" s="31"/>
      <c r="PW174" s="31"/>
      <c r="PX174" s="31"/>
      <c r="PY174" s="31"/>
      <c r="PZ174" s="31"/>
      <c r="QA174" s="31"/>
      <c r="QB174" s="31"/>
      <c r="QC174" s="31"/>
      <c r="QD174" s="31"/>
      <c r="QE174" s="31"/>
      <c r="QF174" s="31"/>
      <c r="QG174" s="31"/>
      <c r="QH174" s="31"/>
      <c r="QI174" s="31"/>
      <c r="QJ174" s="31"/>
      <c r="QK174" s="31"/>
      <c r="QL174" s="31"/>
      <c r="QM174" s="31"/>
      <c r="QN174" s="31"/>
      <c r="QO174" s="31"/>
      <c r="QP174" s="31"/>
      <c r="QQ174" s="31"/>
      <c r="QR174" s="31"/>
      <c r="QS174" s="31"/>
      <c r="QT174" s="31"/>
      <c r="QU174" s="31"/>
      <c r="QV174" s="31"/>
      <c r="QW174" s="31"/>
      <c r="QX174" s="31"/>
      <c r="QY174" s="31"/>
      <c r="QZ174" s="31"/>
      <c r="RA174" s="31"/>
      <c r="RB174" s="31"/>
      <c r="RC174" s="31"/>
      <c r="RD174" s="31"/>
      <c r="RE174" s="31"/>
      <c r="RF174" s="31"/>
      <c r="RG174" s="31"/>
      <c r="RH174" s="31"/>
      <c r="RI174" s="31"/>
      <c r="RJ174" s="31"/>
      <c r="RK174" s="31"/>
      <c r="RL174" s="31"/>
      <c r="RM174" s="31"/>
      <c r="RN174" s="31"/>
      <c r="RO174" s="31"/>
      <c r="RP174" s="31"/>
      <c r="RQ174" s="31"/>
      <c r="RR174" s="31"/>
      <c r="RS174" s="31"/>
      <c r="RT174" s="31"/>
      <c r="RU174" s="31"/>
      <c r="RV174" s="31"/>
      <c r="RW174" s="31"/>
      <c r="RX174" s="31"/>
      <c r="RY174" s="31"/>
      <c r="RZ174" s="31"/>
      <c r="SA174" s="31"/>
      <c r="SB174" s="31"/>
      <c r="SC174" s="31"/>
      <c r="SD174" s="31"/>
      <c r="SE174" s="31"/>
      <c r="SF174" s="31"/>
      <c r="SG174" s="31"/>
      <c r="SH174" s="31"/>
      <c r="SI174" s="31"/>
      <c r="SJ174" s="31"/>
      <c r="SK174" s="31"/>
      <c r="SL174" s="31"/>
      <c r="SM174" s="31"/>
      <c r="SN174" s="31"/>
      <c r="SO174" s="31"/>
      <c r="SP174" s="31"/>
      <c r="SQ174" s="31"/>
      <c r="SR174" s="31"/>
      <c r="SS174" s="31"/>
      <c r="ST174" s="31"/>
      <c r="SU174" s="31"/>
      <c r="SV174" s="31"/>
      <c r="SW174" s="31"/>
      <c r="SX174" s="31"/>
      <c r="SY174" s="31"/>
      <c r="SZ174" s="31"/>
      <c r="TA174" s="31"/>
      <c r="TB174" s="31"/>
      <c r="TC174" s="31"/>
      <c r="TD174" s="31"/>
      <c r="TE174" s="31"/>
      <c r="TF174" s="31"/>
      <c r="TG174" s="31"/>
      <c r="TH174" s="31"/>
      <c r="TI174" s="31"/>
      <c r="TJ174" s="31"/>
      <c r="TK174" s="31"/>
      <c r="TL174" s="31"/>
      <c r="TM174" s="31"/>
      <c r="TN174" s="31"/>
      <c r="TO174" s="31"/>
      <c r="TP174" s="31"/>
      <c r="TQ174" s="31"/>
      <c r="TR174" s="31"/>
      <c r="TS174" s="31"/>
      <c r="TT174" s="31"/>
      <c r="TU174" s="31"/>
      <c r="TV174" s="31"/>
      <c r="TW174" s="31"/>
      <c r="TX174" s="31"/>
      <c r="TY174" s="31"/>
      <c r="TZ174" s="31"/>
      <c r="UA174" s="31"/>
      <c r="UB174" s="31"/>
      <c r="UC174" s="31"/>
      <c r="UD174" s="31"/>
      <c r="UE174" s="31"/>
      <c r="UF174" s="31"/>
      <c r="UG174" s="31"/>
      <c r="UH174" s="31"/>
      <c r="UI174" s="31"/>
      <c r="UJ174" s="31"/>
      <c r="UK174" s="31"/>
      <c r="UL174" s="31"/>
      <c r="UM174" s="31"/>
      <c r="UN174" s="31"/>
      <c r="UO174" s="31"/>
      <c r="UP174" s="31"/>
      <c r="UQ174" s="31"/>
      <c r="UR174" s="31"/>
      <c r="US174" s="31"/>
      <c r="UT174" s="31"/>
      <c r="UU174" s="31"/>
      <c r="UV174" s="31"/>
      <c r="UW174" s="31"/>
      <c r="UX174" s="31"/>
      <c r="UY174" s="31"/>
      <c r="UZ174" s="31"/>
      <c r="VA174" s="31"/>
      <c r="VB174" s="31"/>
      <c r="VC174" s="31"/>
      <c r="VD174" s="31"/>
      <c r="VE174" s="31"/>
      <c r="VF174" s="31"/>
      <c r="VG174" s="31"/>
      <c r="VH174" s="31"/>
      <c r="VI174" s="31"/>
      <c r="VJ174" s="31"/>
      <c r="VK174" s="31"/>
      <c r="VL174" s="31"/>
      <c r="VM174" s="31"/>
      <c r="VN174" s="31"/>
      <c r="VO174" s="31"/>
      <c r="VP174" s="31"/>
      <c r="VQ174" s="31"/>
      <c r="VR174" s="31"/>
      <c r="VS174" s="31"/>
      <c r="VT174" s="31"/>
      <c r="VU174" s="31"/>
      <c r="VV174" s="31"/>
      <c r="VW174" s="31"/>
      <c r="VX174" s="31"/>
      <c r="VY174" s="31"/>
      <c r="VZ174" s="31"/>
      <c r="WA174" s="31"/>
      <c r="WB174" s="31"/>
      <c r="WC174" s="31"/>
      <c r="WD174" s="31"/>
      <c r="WE174" s="31"/>
      <c r="WF174" s="31"/>
      <c r="WG174" s="31"/>
      <c r="WH174" s="31"/>
      <c r="WI174" s="31"/>
      <c r="WJ174" s="31"/>
      <c r="WK174" s="31"/>
      <c r="WL174" s="31"/>
      <c r="WM174" s="31"/>
      <c r="WN174" s="31"/>
      <c r="WO174" s="31"/>
      <c r="WP174" s="31"/>
      <c r="WQ174" s="31"/>
      <c r="WR174" s="31"/>
      <c r="WS174" s="31"/>
      <c r="WT174" s="31"/>
      <c r="WU174" s="31"/>
      <c r="WV174" s="31"/>
      <c r="WW174" s="31"/>
      <c r="WX174" s="31"/>
      <c r="WY174" s="31"/>
      <c r="WZ174" s="31"/>
      <c r="XA174" s="31"/>
      <c r="XB174" s="31"/>
      <c r="XC174" s="31"/>
      <c r="XD174" s="31"/>
      <c r="XE174" s="31"/>
      <c r="XF174" s="31"/>
      <c r="XG174" s="31"/>
      <c r="XH174" s="31"/>
      <c r="XI174" s="31"/>
      <c r="XJ174" s="31"/>
      <c r="XK174" s="31"/>
      <c r="XL174" s="31"/>
      <c r="XM174" s="31"/>
      <c r="XN174" s="31"/>
      <c r="XO174" s="31"/>
      <c r="XP174" s="31"/>
      <c r="XQ174" s="31"/>
      <c r="XR174" s="31"/>
      <c r="XS174" s="31"/>
      <c r="XT174" s="31"/>
      <c r="XU174" s="31"/>
      <c r="XV174" s="31"/>
      <c r="XW174" s="31"/>
      <c r="XX174" s="31"/>
      <c r="XY174" s="31"/>
      <c r="XZ174" s="31"/>
      <c r="YA174" s="31"/>
      <c r="YB174" s="31"/>
      <c r="YC174" s="31"/>
      <c r="YD174" s="31"/>
      <c r="YE174" s="31"/>
      <c r="YF174" s="31"/>
      <c r="YG174" s="31"/>
      <c r="YH174" s="31"/>
      <c r="YI174" s="31"/>
      <c r="YJ174" s="31"/>
      <c r="YK174" s="31"/>
      <c r="YL174" s="31"/>
    </row>
    <row r="175" spans="1:662" s="5" customFormat="1" x14ac:dyDescent="0.25">
      <c r="A175" s="16"/>
      <c r="B175" s="16"/>
      <c r="C175" s="18">
        <v>4330</v>
      </c>
      <c r="D175" s="18" t="s">
        <v>72</v>
      </c>
      <c r="E175" s="3">
        <v>108841.41</v>
      </c>
      <c r="F175" s="3">
        <v>108776.06</v>
      </c>
      <c r="G175" s="15">
        <f t="shared" si="2"/>
        <v>99.939958513951623</v>
      </c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31"/>
      <c r="DW175" s="31"/>
      <c r="DX175" s="31"/>
      <c r="DY175" s="31"/>
      <c r="DZ175" s="31"/>
      <c r="EA175" s="31"/>
      <c r="EB175" s="31"/>
      <c r="EC175" s="31"/>
      <c r="ED175" s="31"/>
      <c r="EE175" s="31"/>
      <c r="EF175" s="31"/>
      <c r="EG175" s="31"/>
      <c r="EH175" s="31"/>
      <c r="EI175" s="31"/>
      <c r="EJ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31"/>
      <c r="IX175" s="31"/>
      <c r="IY175" s="31"/>
      <c r="IZ175" s="31"/>
      <c r="JA175" s="31"/>
      <c r="JB175" s="31"/>
      <c r="JC175" s="31"/>
      <c r="JD175" s="31"/>
      <c r="JE175" s="31"/>
      <c r="JF175" s="31"/>
      <c r="JG175" s="31"/>
      <c r="JH175" s="31"/>
      <c r="JI175" s="31"/>
      <c r="JJ175" s="31"/>
      <c r="JK175" s="31"/>
      <c r="JL175" s="31"/>
      <c r="JM175" s="31"/>
      <c r="JN175" s="31"/>
      <c r="JO175" s="31"/>
      <c r="JP175" s="31"/>
      <c r="JQ175" s="31"/>
      <c r="JR175" s="31"/>
      <c r="JS175" s="31"/>
      <c r="JT175" s="31"/>
      <c r="JU175" s="31"/>
      <c r="JV175" s="31"/>
      <c r="JW175" s="31"/>
      <c r="JX175" s="31"/>
      <c r="JY175" s="31"/>
      <c r="JZ175" s="31"/>
      <c r="KA175" s="31"/>
      <c r="KB175" s="31"/>
      <c r="KC175" s="31"/>
      <c r="KD175" s="31"/>
      <c r="KE175" s="31"/>
      <c r="KF175" s="31"/>
      <c r="KG175" s="31"/>
      <c r="KH175" s="31"/>
      <c r="KI175" s="31"/>
      <c r="KJ175" s="31"/>
      <c r="KK175" s="31"/>
      <c r="KL175" s="31"/>
      <c r="KM175" s="31"/>
      <c r="KN175" s="31"/>
      <c r="KO175" s="31"/>
      <c r="KP175" s="31"/>
      <c r="KQ175" s="31"/>
      <c r="KR175" s="31"/>
      <c r="KS175" s="31"/>
      <c r="KT175" s="31"/>
      <c r="KU175" s="31"/>
      <c r="KV175" s="31"/>
      <c r="KW175" s="31"/>
      <c r="KX175" s="31"/>
      <c r="KY175" s="31"/>
      <c r="KZ175" s="31"/>
      <c r="LA175" s="31"/>
      <c r="LB175" s="31"/>
      <c r="LC175" s="31"/>
      <c r="LD175" s="31"/>
      <c r="LE175" s="31"/>
      <c r="LF175" s="31"/>
      <c r="LG175" s="31"/>
      <c r="LH175" s="31"/>
      <c r="LI175" s="31"/>
      <c r="LJ175" s="31"/>
      <c r="LK175" s="31"/>
      <c r="LL175" s="31"/>
      <c r="LM175" s="31"/>
      <c r="LN175" s="31"/>
      <c r="LO175" s="31"/>
      <c r="LP175" s="31"/>
      <c r="LQ175" s="31"/>
      <c r="LR175" s="31"/>
      <c r="LS175" s="31"/>
      <c r="LT175" s="31"/>
      <c r="LU175" s="31"/>
      <c r="LV175" s="31"/>
      <c r="LW175" s="31"/>
      <c r="LX175" s="31"/>
      <c r="LY175" s="31"/>
      <c r="LZ175" s="31"/>
      <c r="MA175" s="31"/>
      <c r="MB175" s="31"/>
      <c r="MC175" s="31"/>
      <c r="MD175" s="31"/>
      <c r="ME175" s="31"/>
      <c r="MF175" s="31"/>
      <c r="MG175" s="31"/>
      <c r="MH175" s="31"/>
      <c r="MI175" s="31"/>
      <c r="MJ175" s="31"/>
      <c r="MK175" s="31"/>
      <c r="ML175" s="31"/>
      <c r="MM175" s="31"/>
      <c r="MN175" s="31"/>
      <c r="MO175" s="31"/>
      <c r="MP175" s="31"/>
      <c r="MQ175" s="31"/>
      <c r="MR175" s="31"/>
      <c r="MS175" s="31"/>
      <c r="MT175" s="31"/>
      <c r="MU175" s="31"/>
      <c r="MV175" s="31"/>
      <c r="MW175" s="31"/>
      <c r="MX175" s="31"/>
      <c r="MY175" s="31"/>
      <c r="MZ175" s="31"/>
      <c r="NA175" s="31"/>
      <c r="NB175" s="31"/>
      <c r="NC175" s="31"/>
      <c r="ND175" s="31"/>
      <c r="NE175" s="31"/>
      <c r="NF175" s="31"/>
      <c r="NG175" s="31"/>
      <c r="NH175" s="31"/>
      <c r="NI175" s="31"/>
      <c r="NJ175" s="31"/>
      <c r="NK175" s="31"/>
      <c r="NL175" s="31"/>
      <c r="NM175" s="31"/>
      <c r="NN175" s="31"/>
      <c r="NO175" s="31"/>
      <c r="NP175" s="31"/>
      <c r="NQ175" s="31"/>
      <c r="NR175" s="31"/>
      <c r="NS175" s="31"/>
      <c r="NT175" s="31"/>
      <c r="NU175" s="31"/>
      <c r="NV175" s="31"/>
      <c r="NW175" s="31"/>
      <c r="NX175" s="31"/>
      <c r="NY175" s="31"/>
      <c r="NZ175" s="31"/>
      <c r="OA175" s="31"/>
      <c r="OB175" s="31"/>
      <c r="OC175" s="31"/>
      <c r="OD175" s="31"/>
      <c r="OE175" s="31"/>
      <c r="OF175" s="31"/>
      <c r="OG175" s="31"/>
      <c r="OH175" s="31"/>
      <c r="OI175" s="31"/>
      <c r="OJ175" s="31"/>
      <c r="OK175" s="31"/>
      <c r="OL175" s="31"/>
      <c r="OM175" s="31"/>
      <c r="ON175" s="31"/>
      <c r="OO175" s="31"/>
      <c r="OP175" s="31"/>
      <c r="OQ175" s="31"/>
      <c r="OR175" s="31"/>
      <c r="OS175" s="31"/>
      <c r="OT175" s="31"/>
      <c r="OU175" s="31"/>
      <c r="OV175" s="31"/>
      <c r="OW175" s="31"/>
      <c r="OX175" s="31"/>
      <c r="OY175" s="31"/>
      <c r="OZ175" s="31"/>
      <c r="PA175" s="31"/>
      <c r="PB175" s="31"/>
      <c r="PC175" s="31"/>
      <c r="PD175" s="31"/>
      <c r="PE175" s="31"/>
      <c r="PF175" s="31"/>
      <c r="PG175" s="31"/>
      <c r="PH175" s="31"/>
      <c r="PI175" s="31"/>
      <c r="PJ175" s="31"/>
      <c r="PK175" s="31"/>
      <c r="PL175" s="31"/>
      <c r="PM175" s="31"/>
      <c r="PN175" s="31"/>
      <c r="PO175" s="31"/>
      <c r="PP175" s="31"/>
      <c r="PQ175" s="31"/>
      <c r="PR175" s="31"/>
      <c r="PS175" s="31"/>
      <c r="PT175" s="31"/>
      <c r="PU175" s="31"/>
      <c r="PV175" s="31"/>
      <c r="PW175" s="31"/>
      <c r="PX175" s="31"/>
      <c r="PY175" s="31"/>
      <c r="PZ175" s="31"/>
      <c r="QA175" s="31"/>
      <c r="QB175" s="31"/>
      <c r="QC175" s="31"/>
      <c r="QD175" s="31"/>
      <c r="QE175" s="31"/>
      <c r="QF175" s="31"/>
      <c r="QG175" s="31"/>
      <c r="QH175" s="31"/>
      <c r="QI175" s="31"/>
      <c r="QJ175" s="31"/>
      <c r="QK175" s="31"/>
      <c r="QL175" s="31"/>
      <c r="QM175" s="31"/>
      <c r="QN175" s="31"/>
      <c r="QO175" s="31"/>
      <c r="QP175" s="31"/>
      <c r="QQ175" s="31"/>
      <c r="QR175" s="31"/>
      <c r="QS175" s="31"/>
      <c r="QT175" s="31"/>
      <c r="QU175" s="31"/>
      <c r="QV175" s="31"/>
      <c r="QW175" s="31"/>
      <c r="QX175" s="31"/>
      <c r="QY175" s="31"/>
      <c r="QZ175" s="31"/>
      <c r="RA175" s="31"/>
      <c r="RB175" s="31"/>
      <c r="RC175" s="31"/>
      <c r="RD175" s="31"/>
      <c r="RE175" s="31"/>
      <c r="RF175" s="31"/>
      <c r="RG175" s="31"/>
      <c r="RH175" s="31"/>
      <c r="RI175" s="31"/>
      <c r="RJ175" s="31"/>
      <c r="RK175" s="31"/>
      <c r="RL175" s="31"/>
      <c r="RM175" s="31"/>
      <c r="RN175" s="31"/>
      <c r="RO175" s="31"/>
      <c r="RP175" s="31"/>
      <c r="RQ175" s="31"/>
      <c r="RR175" s="31"/>
      <c r="RS175" s="31"/>
      <c r="RT175" s="31"/>
      <c r="RU175" s="31"/>
      <c r="RV175" s="31"/>
      <c r="RW175" s="31"/>
      <c r="RX175" s="31"/>
      <c r="RY175" s="31"/>
      <c r="RZ175" s="31"/>
      <c r="SA175" s="31"/>
      <c r="SB175" s="31"/>
      <c r="SC175" s="31"/>
      <c r="SD175" s="31"/>
      <c r="SE175" s="31"/>
      <c r="SF175" s="31"/>
      <c r="SG175" s="31"/>
      <c r="SH175" s="31"/>
      <c r="SI175" s="31"/>
      <c r="SJ175" s="31"/>
      <c r="SK175" s="31"/>
      <c r="SL175" s="31"/>
      <c r="SM175" s="31"/>
      <c r="SN175" s="31"/>
      <c r="SO175" s="31"/>
      <c r="SP175" s="31"/>
      <c r="SQ175" s="31"/>
      <c r="SR175" s="31"/>
      <c r="SS175" s="31"/>
      <c r="ST175" s="31"/>
      <c r="SU175" s="31"/>
      <c r="SV175" s="31"/>
      <c r="SW175" s="31"/>
      <c r="SX175" s="31"/>
      <c r="SY175" s="31"/>
      <c r="SZ175" s="31"/>
      <c r="TA175" s="31"/>
      <c r="TB175" s="31"/>
      <c r="TC175" s="31"/>
      <c r="TD175" s="31"/>
      <c r="TE175" s="31"/>
      <c r="TF175" s="31"/>
      <c r="TG175" s="31"/>
      <c r="TH175" s="31"/>
      <c r="TI175" s="31"/>
      <c r="TJ175" s="31"/>
      <c r="TK175" s="31"/>
      <c r="TL175" s="31"/>
      <c r="TM175" s="31"/>
      <c r="TN175" s="31"/>
      <c r="TO175" s="31"/>
      <c r="TP175" s="31"/>
      <c r="TQ175" s="31"/>
      <c r="TR175" s="31"/>
      <c r="TS175" s="31"/>
      <c r="TT175" s="31"/>
      <c r="TU175" s="31"/>
      <c r="TV175" s="31"/>
      <c r="TW175" s="31"/>
      <c r="TX175" s="31"/>
      <c r="TY175" s="31"/>
      <c r="TZ175" s="31"/>
      <c r="UA175" s="31"/>
      <c r="UB175" s="31"/>
      <c r="UC175" s="31"/>
      <c r="UD175" s="31"/>
      <c r="UE175" s="31"/>
      <c r="UF175" s="31"/>
      <c r="UG175" s="31"/>
      <c r="UH175" s="31"/>
      <c r="UI175" s="31"/>
      <c r="UJ175" s="31"/>
      <c r="UK175" s="31"/>
      <c r="UL175" s="31"/>
      <c r="UM175" s="31"/>
      <c r="UN175" s="31"/>
      <c r="UO175" s="31"/>
      <c r="UP175" s="31"/>
      <c r="UQ175" s="31"/>
      <c r="UR175" s="31"/>
      <c r="US175" s="31"/>
      <c r="UT175" s="31"/>
      <c r="UU175" s="31"/>
      <c r="UV175" s="31"/>
      <c r="UW175" s="31"/>
      <c r="UX175" s="31"/>
      <c r="UY175" s="31"/>
      <c r="UZ175" s="31"/>
      <c r="VA175" s="31"/>
      <c r="VB175" s="31"/>
      <c r="VC175" s="31"/>
      <c r="VD175" s="31"/>
      <c r="VE175" s="31"/>
      <c r="VF175" s="31"/>
      <c r="VG175" s="31"/>
      <c r="VH175" s="31"/>
      <c r="VI175" s="31"/>
      <c r="VJ175" s="31"/>
      <c r="VK175" s="31"/>
      <c r="VL175" s="31"/>
      <c r="VM175" s="31"/>
      <c r="VN175" s="31"/>
      <c r="VO175" s="31"/>
      <c r="VP175" s="31"/>
      <c r="VQ175" s="31"/>
      <c r="VR175" s="31"/>
      <c r="VS175" s="31"/>
      <c r="VT175" s="31"/>
      <c r="VU175" s="31"/>
      <c r="VV175" s="31"/>
      <c r="VW175" s="31"/>
      <c r="VX175" s="31"/>
      <c r="VY175" s="31"/>
      <c r="VZ175" s="31"/>
      <c r="WA175" s="31"/>
      <c r="WB175" s="31"/>
      <c r="WC175" s="31"/>
      <c r="WD175" s="31"/>
      <c r="WE175" s="31"/>
      <c r="WF175" s="31"/>
      <c r="WG175" s="31"/>
      <c r="WH175" s="31"/>
      <c r="WI175" s="31"/>
      <c r="WJ175" s="31"/>
      <c r="WK175" s="31"/>
      <c r="WL175" s="31"/>
      <c r="WM175" s="31"/>
      <c r="WN175" s="31"/>
      <c r="WO175" s="31"/>
      <c r="WP175" s="31"/>
      <c r="WQ175" s="31"/>
      <c r="WR175" s="31"/>
      <c r="WS175" s="31"/>
      <c r="WT175" s="31"/>
      <c r="WU175" s="31"/>
      <c r="WV175" s="31"/>
      <c r="WW175" s="31"/>
      <c r="WX175" s="31"/>
      <c r="WY175" s="31"/>
      <c r="WZ175" s="31"/>
      <c r="XA175" s="31"/>
      <c r="XB175" s="31"/>
      <c r="XC175" s="31"/>
      <c r="XD175" s="31"/>
      <c r="XE175" s="31"/>
      <c r="XF175" s="31"/>
      <c r="XG175" s="31"/>
      <c r="XH175" s="31"/>
      <c r="XI175" s="31"/>
      <c r="XJ175" s="31"/>
      <c r="XK175" s="31"/>
      <c r="XL175" s="31"/>
      <c r="XM175" s="31"/>
      <c r="XN175" s="31"/>
      <c r="XO175" s="31"/>
      <c r="XP175" s="31"/>
      <c r="XQ175" s="31"/>
      <c r="XR175" s="31"/>
      <c r="XS175" s="31"/>
      <c r="XT175" s="31"/>
      <c r="XU175" s="31"/>
      <c r="XV175" s="31"/>
      <c r="XW175" s="31"/>
      <c r="XX175" s="31"/>
      <c r="XY175" s="31"/>
      <c r="XZ175" s="31"/>
      <c r="YA175" s="31"/>
      <c r="YB175" s="31"/>
      <c r="YC175" s="31"/>
      <c r="YD175" s="31"/>
      <c r="YE175" s="31"/>
      <c r="YF175" s="31"/>
      <c r="YG175" s="31"/>
      <c r="YH175" s="31"/>
      <c r="YI175" s="31"/>
      <c r="YJ175" s="31"/>
      <c r="YK175" s="31"/>
      <c r="YL175" s="31"/>
    </row>
    <row r="176" spans="1:662" s="5" customFormat="1" x14ac:dyDescent="0.25">
      <c r="A176" s="16"/>
      <c r="B176" s="16"/>
      <c r="C176" s="18">
        <v>4360</v>
      </c>
      <c r="D176" s="18" t="s">
        <v>73</v>
      </c>
      <c r="E176" s="3">
        <v>800</v>
      </c>
      <c r="F176" s="3">
        <v>746.53</v>
      </c>
      <c r="G176" s="15">
        <f t="shared" si="2"/>
        <v>93.316249999999997</v>
      </c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31"/>
      <c r="DJ176" s="31"/>
      <c r="DK176" s="31"/>
      <c r="DL176" s="31"/>
      <c r="DM176" s="31"/>
      <c r="DN176" s="31"/>
      <c r="DO176" s="31"/>
      <c r="DP176" s="31"/>
      <c r="DQ176" s="31"/>
      <c r="DR176" s="31"/>
      <c r="DS176" s="31"/>
      <c r="DT176" s="31"/>
      <c r="DU176" s="31"/>
      <c r="DV176" s="31"/>
      <c r="DW176" s="31"/>
      <c r="DX176" s="31"/>
      <c r="DY176" s="31"/>
      <c r="DZ176" s="31"/>
      <c r="EA176" s="31"/>
      <c r="EB176" s="31"/>
      <c r="EC176" s="31"/>
      <c r="ED176" s="31"/>
      <c r="EE176" s="31"/>
      <c r="EF176" s="31"/>
      <c r="EG176" s="31"/>
      <c r="EH176" s="31"/>
      <c r="EI176" s="31"/>
      <c r="EJ176" s="31"/>
      <c r="EK176" s="31"/>
      <c r="EL176" s="31"/>
      <c r="EM176" s="31"/>
      <c r="EN176" s="31"/>
      <c r="EO176" s="31"/>
      <c r="EP176" s="31"/>
      <c r="EQ176" s="31"/>
      <c r="ER176" s="31"/>
      <c r="ES176" s="31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31"/>
      <c r="IX176" s="31"/>
      <c r="IY176" s="31"/>
      <c r="IZ176" s="31"/>
      <c r="JA176" s="31"/>
      <c r="JB176" s="31"/>
      <c r="JC176" s="31"/>
      <c r="JD176" s="31"/>
      <c r="JE176" s="31"/>
      <c r="JF176" s="31"/>
      <c r="JG176" s="31"/>
      <c r="JH176" s="31"/>
      <c r="JI176" s="31"/>
      <c r="JJ176" s="31"/>
      <c r="JK176" s="31"/>
      <c r="JL176" s="31"/>
      <c r="JM176" s="31"/>
      <c r="JN176" s="31"/>
      <c r="JO176" s="31"/>
      <c r="JP176" s="31"/>
      <c r="JQ176" s="31"/>
      <c r="JR176" s="31"/>
      <c r="JS176" s="31"/>
      <c r="JT176" s="31"/>
      <c r="JU176" s="31"/>
      <c r="JV176" s="31"/>
      <c r="JW176" s="31"/>
      <c r="JX176" s="31"/>
      <c r="JY176" s="31"/>
      <c r="JZ176" s="31"/>
      <c r="KA176" s="31"/>
      <c r="KB176" s="31"/>
      <c r="KC176" s="31"/>
      <c r="KD176" s="31"/>
      <c r="KE176" s="31"/>
      <c r="KF176" s="31"/>
      <c r="KG176" s="31"/>
      <c r="KH176" s="31"/>
      <c r="KI176" s="31"/>
      <c r="KJ176" s="31"/>
      <c r="KK176" s="31"/>
      <c r="KL176" s="31"/>
      <c r="KM176" s="31"/>
      <c r="KN176" s="31"/>
      <c r="KO176" s="31"/>
      <c r="KP176" s="31"/>
      <c r="KQ176" s="31"/>
      <c r="KR176" s="31"/>
      <c r="KS176" s="31"/>
      <c r="KT176" s="31"/>
      <c r="KU176" s="31"/>
      <c r="KV176" s="31"/>
      <c r="KW176" s="31"/>
      <c r="KX176" s="31"/>
      <c r="KY176" s="31"/>
      <c r="KZ176" s="31"/>
      <c r="LA176" s="31"/>
      <c r="LB176" s="31"/>
      <c r="LC176" s="31"/>
      <c r="LD176" s="31"/>
      <c r="LE176" s="31"/>
      <c r="LF176" s="31"/>
      <c r="LG176" s="31"/>
      <c r="LH176" s="31"/>
      <c r="LI176" s="31"/>
      <c r="LJ176" s="31"/>
      <c r="LK176" s="31"/>
      <c r="LL176" s="31"/>
      <c r="LM176" s="31"/>
      <c r="LN176" s="31"/>
      <c r="LO176" s="31"/>
      <c r="LP176" s="31"/>
      <c r="LQ176" s="31"/>
      <c r="LR176" s="31"/>
      <c r="LS176" s="31"/>
      <c r="LT176" s="31"/>
      <c r="LU176" s="31"/>
      <c r="LV176" s="31"/>
      <c r="LW176" s="31"/>
      <c r="LX176" s="31"/>
      <c r="LY176" s="31"/>
      <c r="LZ176" s="31"/>
      <c r="MA176" s="31"/>
      <c r="MB176" s="31"/>
      <c r="MC176" s="31"/>
      <c r="MD176" s="31"/>
      <c r="ME176" s="31"/>
      <c r="MF176" s="31"/>
      <c r="MG176" s="31"/>
      <c r="MH176" s="31"/>
      <c r="MI176" s="31"/>
      <c r="MJ176" s="31"/>
      <c r="MK176" s="31"/>
      <c r="ML176" s="31"/>
      <c r="MM176" s="31"/>
      <c r="MN176" s="31"/>
      <c r="MO176" s="31"/>
      <c r="MP176" s="31"/>
      <c r="MQ176" s="31"/>
      <c r="MR176" s="31"/>
      <c r="MS176" s="31"/>
      <c r="MT176" s="31"/>
      <c r="MU176" s="31"/>
      <c r="MV176" s="31"/>
      <c r="MW176" s="31"/>
      <c r="MX176" s="31"/>
      <c r="MY176" s="31"/>
      <c r="MZ176" s="31"/>
      <c r="NA176" s="31"/>
      <c r="NB176" s="31"/>
      <c r="NC176" s="31"/>
      <c r="ND176" s="31"/>
      <c r="NE176" s="31"/>
      <c r="NF176" s="31"/>
      <c r="NG176" s="31"/>
      <c r="NH176" s="31"/>
      <c r="NI176" s="31"/>
      <c r="NJ176" s="31"/>
      <c r="NK176" s="31"/>
      <c r="NL176" s="31"/>
      <c r="NM176" s="31"/>
      <c r="NN176" s="31"/>
      <c r="NO176" s="31"/>
      <c r="NP176" s="31"/>
      <c r="NQ176" s="31"/>
      <c r="NR176" s="31"/>
      <c r="NS176" s="31"/>
      <c r="NT176" s="31"/>
      <c r="NU176" s="31"/>
      <c r="NV176" s="31"/>
      <c r="NW176" s="31"/>
      <c r="NX176" s="31"/>
      <c r="NY176" s="31"/>
      <c r="NZ176" s="31"/>
      <c r="OA176" s="31"/>
      <c r="OB176" s="31"/>
      <c r="OC176" s="31"/>
      <c r="OD176" s="31"/>
      <c r="OE176" s="31"/>
      <c r="OF176" s="31"/>
      <c r="OG176" s="31"/>
      <c r="OH176" s="31"/>
      <c r="OI176" s="31"/>
      <c r="OJ176" s="31"/>
      <c r="OK176" s="31"/>
      <c r="OL176" s="31"/>
      <c r="OM176" s="31"/>
      <c r="ON176" s="31"/>
      <c r="OO176" s="31"/>
      <c r="OP176" s="31"/>
      <c r="OQ176" s="31"/>
      <c r="OR176" s="31"/>
      <c r="OS176" s="31"/>
      <c r="OT176" s="31"/>
      <c r="OU176" s="31"/>
      <c r="OV176" s="31"/>
      <c r="OW176" s="31"/>
      <c r="OX176" s="31"/>
      <c r="OY176" s="31"/>
      <c r="OZ176" s="31"/>
      <c r="PA176" s="31"/>
      <c r="PB176" s="31"/>
      <c r="PC176" s="31"/>
      <c r="PD176" s="31"/>
      <c r="PE176" s="31"/>
      <c r="PF176" s="31"/>
      <c r="PG176" s="31"/>
      <c r="PH176" s="31"/>
      <c r="PI176" s="31"/>
      <c r="PJ176" s="31"/>
      <c r="PK176" s="31"/>
      <c r="PL176" s="31"/>
      <c r="PM176" s="31"/>
      <c r="PN176" s="31"/>
      <c r="PO176" s="31"/>
      <c r="PP176" s="31"/>
      <c r="PQ176" s="31"/>
      <c r="PR176" s="31"/>
      <c r="PS176" s="31"/>
      <c r="PT176" s="31"/>
      <c r="PU176" s="31"/>
      <c r="PV176" s="31"/>
      <c r="PW176" s="31"/>
      <c r="PX176" s="31"/>
      <c r="PY176" s="31"/>
      <c r="PZ176" s="31"/>
      <c r="QA176" s="31"/>
      <c r="QB176" s="31"/>
      <c r="QC176" s="31"/>
      <c r="QD176" s="31"/>
      <c r="QE176" s="31"/>
      <c r="QF176" s="31"/>
      <c r="QG176" s="31"/>
      <c r="QH176" s="31"/>
      <c r="QI176" s="31"/>
      <c r="QJ176" s="31"/>
      <c r="QK176" s="31"/>
      <c r="QL176" s="31"/>
      <c r="QM176" s="31"/>
      <c r="QN176" s="31"/>
      <c r="QO176" s="31"/>
      <c r="QP176" s="31"/>
      <c r="QQ176" s="31"/>
      <c r="QR176" s="31"/>
      <c r="QS176" s="31"/>
      <c r="QT176" s="31"/>
      <c r="QU176" s="31"/>
      <c r="QV176" s="31"/>
      <c r="QW176" s="31"/>
      <c r="QX176" s="31"/>
      <c r="QY176" s="31"/>
      <c r="QZ176" s="31"/>
      <c r="RA176" s="31"/>
      <c r="RB176" s="31"/>
      <c r="RC176" s="31"/>
      <c r="RD176" s="31"/>
      <c r="RE176" s="31"/>
      <c r="RF176" s="31"/>
      <c r="RG176" s="31"/>
      <c r="RH176" s="31"/>
      <c r="RI176" s="31"/>
      <c r="RJ176" s="31"/>
      <c r="RK176" s="31"/>
      <c r="RL176" s="31"/>
      <c r="RM176" s="31"/>
      <c r="RN176" s="31"/>
      <c r="RO176" s="31"/>
      <c r="RP176" s="31"/>
      <c r="RQ176" s="31"/>
      <c r="RR176" s="31"/>
      <c r="RS176" s="31"/>
      <c r="RT176" s="31"/>
      <c r="RU176" s="31"/>
      <c r="RV176" s="31"/>
      <c r="RW176" s="31"/>
      <c r="RX176" s="31"/>
      <c r="RY176" s="31"/>
      <c r="RZ176" s="31"/>
      <c r="SA176" s="31"/>
      <c r="SB176" s="31"/>
      <c r="SC176" s="31"/>
      <c r="SD176" s="31"/>
      <c r="SE176" s="31"/>
      <c r="SF176" s="31"/>
      <c r="SG176" s="31"/>
      <c r="SH176" s="31"/>
      <c r="SI176" s="31"/>
      <c r="SJ176" s="31"/>
      <c r="SK176" s="31"/>
      <c r="SL176" s="31"/>
      <c r="SM176" s="31"/>
      <c r="SN176" s="31"/>
      <c r="SO176" s="31"/>
      <c r="SP176" s="31"/>
      <c r="SQ176" s="31"/>
      <c r="SR176" s="31"/>
      <c r="SS176" s="31"/>
      <c r="ST176" s="31"/>
      <c r="SU176" s="31"/>
      <c r="SV176" s="31"/>
      <c r="SW176" s="31"/>
      <c r="SX176" s="31"/>
      <c r="SY176" s="31"/>
      <c r="SZ176" s="31"/>
      <c r="TA176" s="31"/>
      <c r="TB176" s="31"/>
      <c r="TC176" s="31"/>
      <c r="TD176" s="31"/>
      <c r="TE176" s="31"/>
      <c r="TF176" s="31"/>
      <c r="TG176" s="31"/>
      <c r="TH176" s="31"/>
      <c r="TI176" s="31"/>
      <c r="TJ176" s="31"/>
      <c r="TK176" s="31"/>
      <c r="TL176" s="31"/>
      <c r="TM176" s="31"/>
      <c r="TN176" s="31"/>
      <c r="TO176" s="31"/>
      <c r="TP176" s="31"/>
      <c r="TQ176" s="31"/>
      <c r="TR176" s="31"/>
      <c r="TS176" s="31"/>
      <c r="TT176" s="31"/>
      <c r="TU176" s="31"/>
      <c r="TV176" s="31"/>
      <c r="TW176" s="31"/>
      <c r="TX176" s="31"/>
      <c r="TY176" s="31"/>
      <c r="TZ176" s="31"/>
      <c r="UA176" s="31"/>
      <c r="UB176" s="31"/>
      <c r="UC176" s="31"/>
      <c r="UD176" s="31"/>
      <c r="UE176" s="31"/>
      <c r="UF176" s="31"/>
      <c r="UG176" s="31"/>
      <c r="UH176" s="31"/>
      <c r="UI176" s="31"/>
      <c r="UJ176" s="31"/>
      <c r="UK176" s="31"/>
      <c r="UL176" s="31"/>
      <c r="UM176" s="31"/>
      <c r="UN176" s="31"/>
      <c r="UO176" s="31"/>
      <c r="UP176" s="31"/>
      <c r="UQ176" s="31"/>
      <c r="UR176" s="31"/>
      <c r="US176" s="31"/>
      <c r="UT176" s="31"/>
      <c r="UU176" s="31"/>
      <c r="UV176" s="31"/>
      <c r="UW176" s="31"/>
      <c r="UX176" s="31"/>
      <c r="UY176" s="31"/>
      <c r="UZ176" s="31"/>
      <c r="VA176" s="31"/>
      <c r="VB176" s="31"/>
      <c r="VC176" s="31"/>
      <c r="VD176" s="31"/>
      <c r="VE176" s="31"/>
      <c r="VF176" s="31"/>
      <c r="VG176" s="31"/>
      <c r="VH176" s="31"/>
      <c r="VI176" s="31"/>
      <c r="VJ176" s="31"/>
      <c r="VK176" s="31"/>
      <c r="VL176" s="31"/>
      <c r="VM176" s="31"/>
      <c r="VN176" s="31"/>
      <c r="VO176" s="31"/>
      <c r="VP176" s="31"/>
      <c r="VQ176" s="31"/>
      <c r="VR176" s="31"/>
      <c r="VS176" s="31"/>
      <c r="VT176" s="31"/>
      <c r="VU176" s="31"/>
      <c r="VV176" s="31"/>
      <c r="VW176" s="31"/>
      <c r="VX176" s="31"/>
      <c r="VY176" s="31"/>
      <c r="VZ176" s="31"/>
      <c r="WA176" s="31"/>
      <c r="WB176" s="31"/>
      <c r="WC176" s="31"/>
      <c r="WD176" s="31"/>
      <c r="WE176" s="31"/>
      <c r="WF176" s="31"/>
      <c r="WG176" s="31"/>
      <c r="WH176" s="31"/>
      <c r="WI176" s="31"/>
      <c r="WJ176" s="31"/>
      <c r="WK176" s="31"/>
      <c r="WL176" s="31"/>
      <c r="WM176" s="31"/>
      <c r="WN176" s="31"/>
      <c r="WO176" s="31"/>
      <c r="WP176" s="31"/>
      <c r="WQ176" s="31"/>
      <c r="WR176" s="31"/>
      <c r="WS176" s="31"/>
      <c r="WT176" s="31"/>
      <c r="WU176" s="31"/>
      <c r="WV176" s="31"/>
      <c r="WW176" s="31"/>
      <c r="WX176" s="31"/>
      <c r="WY176" s="31"/>
      <c r="WZ176" s="31"/>
      <c r="XA176" s="31"/>
      <c r="XB176" s="31"/>
      <c r="XC176" s="31"/>
      <c r="XD176" s="31"/>
      <c r="XE176" s="31"/>
      <c r="XF176" s="31"/>
      <c r="XG176" s="31"/>
      <c r="XH176" s="31"/>
      <c r="XI176" s="31"/>
      <c r="XJ176" s="31"/>
      <c r="XK176" s="31"/>
      <c r="XL176" s="31"/>
      <c r="XM176" s="31"/>
      <c r="XN176" s="31"/>
      <c r="XO176" s="31"/>
      <c r="XP176" s="31"/>
      <c r="XQ176" s="31"/>
      <c r="XR176" s="31"/>
      <c r="XS176" s="31"/>
      <c r="XT176" s="31"/>
      <c r="XU176" s="31"/>
      <c r="XV176" s="31"/>
      <c r="XW176" s="31"/>
      <c r="XX176" s="31"/>
      <c r="XY176" s="31"/>
      <c r="XZ176" s="31"/>
      <c r="YA176" s="31"/>
      <c r="YB176" s="31"/>
      <c r="YC176" s="31"/>
      <c r="YD176" s="31"/>
      <c r="YE176" s="31"/>
      <c r="YF176" s="31"/>
      <c r="YG176" s="31"/>
      <c r="YH176" s="31"/>
      <c r="YI176" s="31"/>
      <c r="YJ176" s="31"/>
      <c r="YK176" s="31"/>
      <c r="YL176" s="31"/>
    </row>
    <row r="177" spans="1:662" s="10" customFormat="1" x14ac:dyDescent="0.25">
      <c r="A177" s="16"/>
      <c r="B177" s="16"/>
      <c r="C177" s="18">
        <v>4417</v>
      </c>
      <c r="D177" s="18" t="s">
        <v>45</v>
      </c>
      <c r="E177" s="3">
        <v>225.66</v>
      </c>
      <c r="F177" s="3">
        <v>225.66</v>
      </c>
      <c r="G177" s="15">
        <f t="shared" si="2"/>
        <v>100</v>
      </c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31"/>
      <c r="DW177" s="31"/>
      <c r="DX177" s="31"/>
      <c r="DY177" s="31"/>
      <c r="DZ177" s="31"/>
      <c r="EA177" s="31"/>
      <c r="EB177" s="31"/>
      <c r="EC177" s="31"/>
      <c r="ED177" s="31"/>
      <c r="EE177" s="31"/>
      <c r="EF177" s="31"/>
      <c r="EG177" s="31"/>
      <c r="EH177" s="31"/>
      <c r="EI177" s="31"/>
      <c r="EJ177" s="31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31"/>
      <c r="IX177" s="31"/>
      <c r="IY177" s="31"/>
      <c r="IZ177" s="31"/>
      <c r="JA177" s="31"/>
      <c r="JB177" s="31"/>
      <c r="JC177" s="31"/>
      <c r="JD177" s="31"/>
      <c r="JE177" s="31"/>
      <c r="JF177" s="31"/>
      <c r="JG177" s="31"/>
      <c r="JH177" s="31"/>
      <c r="JI177" s="31"/>
      <c r="JJ177" s="31"/>
      <c r="JK177" s="31"/>
      <c r="JL177" s="31"/>
      <c r="JM177" s="31"/>
      <c r="JN177" s="31"/>
      <c r="JO177" s="31"/>
      <c r="JP177" s="31"/>
      <c r="JQ177" s="31"/>
      <c r="JR177" s="31"/>
      <c r="JS177" s="31"/>
      <c r="JT177" s="31"/>
      <c r="JU177" s="31"/>
      <c r="JV177" s="31"/>
      <c r="JW177" s="31"/>
      <c r="JX177" s="31"/>
      <c r="JY177" s="31"/>
      <c r="JZ177" s="31"/>
      <c r="KA177" s="31"/>
      <c r="KB177" s="31"/>
      <c r="KC177" s="31"/>
      <c r="KD177" s="31"/>
      <c r="KE177" s="31"/>
      <c r="KF177" s="31"/>
      <c r="KG177" s="31"/>
      <c r="KH177" s="31"/>
      <c r="KI177" s="31"/>
      <c r="KJ177" s="31"/>
      <c r="KK177" s="31"/>
      <c r="KL177" s="31"/>
      <c r="KM177" s="31"/>
      <c r="KN177" s="31"/>
      <c r="KO177" s="31"/>
      <c r="KP177" s="31"/>
      <c r="KQ177" s="31"/>
      <c r="KR177" s="31"/>
      <c r="KS177" s="31"/>
      <c r="KT177" s="31"/>
      <c r="KU177" s="31"/>
      <c r="KV177" s="31"/>
      <c r="KW177" s="31"/>
      <c r="KX177" s="31"/>
      <c r="KY177" s="31"/>
      <c r="KZ177" s="31"/>
      <c r="LA177" s="31"/>
      <c r="LB177" s="31"/>
      <c r="LC177" s="31"/>
      <c r="LD177" s="31"/>
      <c r="LE177" s="31"/>
      <c r="LF177" s="31"/>
      <c r="LG177" s="31"/>
      <c r="LH177" s="31"/>
      <c r="LI177" s="31"/>
      <c r="LJ177" s="31"/>
      <c r="LK177" s="31"/>
      <c r="LL177" s="31"/>
      <c r="LM177" s="31"/>
      <c r="LN177" s="31"/>
      <c r="LO177" s="31"/>
      <c r="LP177" s="31"/>
      <c r="LQ177" s="31"/>
      <c r="LR177" s="31"/>
      <c r="LS177" s="31"/>
      <c r="LT177" s="31"/>
      <c r="LU177" s="31"/>
      <c r="LV177" s="31"/>
      <c r="LW177" s="31"/>
      <c r="LX177" s="31"/>
      <c r="LY177" s="31"/>
      <c r="LZ177" s="31"/>
      <c r="MA177" s="31"/>
      <c r="MB177" s="31"/>
      <c r="MC177" s="31"/>
      <c r="MD177" s="31"/>
      <c r="ME177" s="31"/>
      <c r="MF177" s="31"/>
      <c r="MG177" s="31"/>
      <c r="MH177" s="31"/>
      <c r="MI177" s="31"/>
      <c r="MJ177" s="31"/>
      <c r="MK177" s="31"/>
      <c r="ML177" s="31"/>
      <c r="MM177" s="31"/>
      <c r="MN177" s="31"/>
      <c r="MO177" s="31"/>
      <c r="MP177" s="31"/>
      <c r="MQ177" s="31"/>
      <c r="MR177" s="31"/>
      <c r="MS177" s="31"/>
      <c r="MT177" s="31"/>
      <c r="MU177" s="31"/>
      <c r="MV177" s="31"/>
      <c r="MW177" s="31"/>
      <c r="MX177" s="31"/>
      <c r="MY177" s="31"/>
      <c r="MZ177" s="31"/>
      <c r="NA177" s="31"/>
      <c r="NB177" s="31"/>
      <c r="NC177" s="31"/>
      <c r="ND177" s="31"/>
      <c r="NE177" s="31"/>
      <c r="NF177" s="31"/>
      <c r="NG177" s="31"/>
      <c r="NH177" s="31"/>
      <c r="NI177" s="31"/>
      <c r="NJ177" s="31"/>
      <c r="NK177" s="31"/>
      <c r="NL177" s="31"/>
      <c r="NM177" s="31"/>
      <c r="NN177" s="31"/>
      <c r="NO177" s="31"/>
      <c r="NP177" s="31"/>
      <c r="NQ177" s="31"/>
      <c r="NR177" s="31"/>
      <c r="NS177" s="31"/>
      <c r="NT177" s="31"/>
      <c r="NU177" s="31"/>
      <c r="NV177" s="31"/>
      <c r="NW177" s="31"/>
      <c r="NX177" s="31"/>
      <c r="NY177" s="31"/>
      <c r="NZ177" s="31"/>
      <c r="OA177" s="31"/>
      <c r="OB177" s="31"/>
      <c r="OC177" s="31"/>
      <c r="OD177" s="31"/>
      <c r="OE177" s="31"/>
      <c r="OF177" s="31"/>
      <c r="OG177" s="31"/>
      <c r="OH177" s="31"/>
      <c r="OI177" s="31"/>
      <c r="OJ177" s="31"/>
      <c r="OK177" s="31"/>
      <c r="OL177" s="31"/>
      <c r="OM177" s="31"/>
      <c r="ON177" s="31"/>
      <c r="OO177" s="31"/>
      <c r="OP177" s="31"/>
      <c r="OQ177" s="31"/>
      <c r="OR177" s="31"/>
      <c r="OS177" s="31"/>
      <c r="OT177" s="31"/>
      <c r="OU177" s="31"/>
      <c r="OV177" s="31"/>
      <c r="OW177" s="31"/>
      <c r="OX177" s="31"/>
      <c r="OY177" s="31"/>
      <c r="OZ177" s="31"/>
      <c r="PA177" s="31"/>
      <c r="PB177" s="31"/>
      <c r="PC177" s="31"/>
      <c r="PD177" s="31"/>
      <c r="PE177" s="31"/>
      <c r="PF177" s="31"/>
      <c r="PG177" s="31"/>
      <c r="PH177" s="31"/>
      <c r="PI177" s="31"/>
      <c r="PJ177" s="31"/>
      <c r="PK177" s="31"/>
      <c r="PL177" s="31"/>
      <c r="PM177" s="31"/>
      <c r="PN177" s="31"/>
      <c r="PO177" s="31"/>
      <c r="PP177" s="31"/>
      <c r="PQ177" s="31"/>
      <c r="PR177" s="31"/>
      <c r="PS177" s="31"/>
      <c r="PT177" s="31"/>
      <c r="PU177" s="31"/>
      <c r="PV177" s="31"/>
      <c r="PW177" s="31"/>
      <c r="PX177" s="31"/>
      <c r="PY177" s="31"/>
      <c r="PZ177" s="31"/>
      <c r="QA177" s="31"/>
      <c r="QB177" s="31"/>
      <c r="QC177" s="31"/>
      <c r="QD177" s="31"/>
      <c r="QE177" s="31"/>
      <c r="QF177" s="31"/>
      <c r="QG177" s="31"/>
      <c r="QH177" s="31"/>
      <c r="QI177" s="31"/>
      <c r="QJ177" s="31"/>
      <c r="QK177" s="31"/>
      <c r="QL177" s="31"/>
      <c r="QM177" s="31"/>
      <c r="QN177" s="31"/>
      <c r="QO177" s="31"/>
      <c r="QP177" s="31"/>
      <c r="QQ177" s="31"/>
      <c r="QR177" s="31"/>
      <c r="QS177" s="31"/>
      <c r="QT177" s="31"/>
      <c r="QU177" s="31"/>
      <c r="QV177" s="31"/>
      <c r="QW177" s="31"/>
      <c r="QX177" s="31"/>
      <c r="QY177" s="31"/>
      <c r="QZ177" s="31"/>
      <c r="RA177" s="31"/>
      <c r="RB177" s="31"/>
      <c r="RC177" s="31"/>
      <c r="RD177" s="31"/>
      <c r="RE177" s="31"/>
      <c r="RF177" s="31"/>
      <c r="RG177" s="31"/>
      <c r="RH177" s="31"/>
      <c r="RI177" s="31"/>
      <c r="RJ177" s="31"/>
      <c r="RK177" s="31"/>
      <c r="RL177" s="31"/>
      <c r="RM177" s="31"/>
      <c r="RN177" s="31"/>
      <c r="RO177" s="31"/>
      <c r="RP177" s="31"/>
      <c r="RQ177" s="31"/>
      <c r="RR177" s="31"/>
      <c r="RS177" s="31"/>
      <c r="RT177" s="31"/>
      <c r="RU177" s="31"/>
      <c r="RV177" s="31"/>
      <c r="RW177" s="31"/>
      <c r="RX177" s="31"/>
      <c r="RY177" s="31"/>
      <c r="RZ177" s="31"/>
      <c r="SA177" s="31"/>
      <c r="SB177" s="31"/>
      <c r="SC177" s="31"/>
      <c r="SD177" s="31"/>
      <c r="SE177" s="31"/>
      <c r="SF177" s="31"/>
      <c r="SG177" s="31"/>
      <c r="SH177" s="31"/>
      <c r="SI177" s="31"/>
      <c r="SJ177" s="31"/>
      <c r="SK177" s="31"/>
      <c r="SL177" s="31"/>
      <c r="SM177" s="31"/>
      <c r="SN177" s="31"/>
      <c r="SO177" s="31"/>
      <c r="SP177" s="31"/>
      <c r="SQ177" s="31"/>
      <c r="SR177" s="31"/>
      <c r="SS177" s="31"/>
      <c r="ST177" s="31"/>
      <c r="SU177" s="31"/>
      <c r="SV177" s="31"/>
      <c r="SW177" s="31"/>
      <c r="SX177" s="31"/>
      <c r="SY177" s="31"/>
      <c r="SZ177" s="31"/>
      <c r="TA177" s="31"/>
      <c r="TB177" s="31"/>
      <c r="TC177" s="31"/>
      <c r="TD177" s="31"/>
      <c r="TE177" s="31"/>
      <c r="TF177" s="31"/>
      <c r="TG177" s="31"/>
      <c r="TH177" s="31"/>
      <c r="TI177" s="31"/>
      <c r="TJ177" s="31"/>
      <c r="TK177" s="31"/>
      <c r="TL177" s="31"/>
      <c r="TM177" s="31"/>
      <c r="TN177" s="31"/>
      <c r="TO177" s="31"/>
      <c r="TP177" s="31"/>
      <c r="TQ177" s="31"/>
      <c r="TR177" s="31"/>
      <c r="TS177" s="31"/>
      <c r="TT177" s="31"/>
      <c r="TU177" s="31"/>
      <c r="TV177" s="31"/>
      <c r="TW177" s="31"/>
      <c r="TX177" s="31"/>
      <c r="TY177" s="31"/>
      <c r="TZ177" s="31"/>
      <c r="UA177" s="31"/>
      <c r="UB177" s="31"/>
      <c r="UC177" s="31"/>
      <c r="UD177" s="31"/>
      <c r="UE177" s="31"/>
      <c r="UF177" s="31"/>
      <c r="UG177" s="31"/>
      <c r="UH177" s="31"/>
      <c r="UI177" s="31"/>
      <c r="UJ177" s="31"/>
      <c r="UK177" s="31"/>
      <c r="UL177" s="31"/>
      <c r="UM177" s="31"/>
      <c r="UN177" s="31"/>
      <c r="UO177" s="31"/>
      <c r="UP177" s="31"/>
      <c r="UQ177" s="31"/>
      <c r="UR177" s="31"/>
      <c r="US177" s="31"/>
      <c r="UT177" s="31"/>
      <c r="UU177" s="31"/>
      <c r="UV177" s="31"/>
      <c r="UW177" s="31"/>
      <c r="UX177" s="31"/>
      <c r="UY177" s="31"/>
      <c r="UZ177" s="31"/>
      <c r="VA177" s="31"/>
      <c r="VB177" s="31"/>
      <c r="VC177" s="31"/>
      <c r="VD177" s="31"/>
      <c r="VE177" s="31"/>
      <c r="VF177" s="31"/>
      <c r="VG177" s="31"/>
      <c r="VH177" s="31"/>
      <c r="VI177" s="31"/>
      <c r="VJ177" s="31"/>
      <c r="VK177" s="31"/>
      <c r="VL177" s="31"/>
      <c r="VM177" s="31"/>
      <c r="VN177" s="31"/>
      <c r="VO177" s="31"/>
      <c r="VP177" s="31"/>
      <c r="VQ177" s="31"/>
      <c r="VR177" s="31"/>
      <c r="VS177" s="31"/>
      <c r="VT177" s="31"/>
      <c r="VU177" s="31"/>
      <c r="VV177" s="31"/>
      <c r="VW177" s="31"/>
      <c r="VX177" s="31"/>
      <c r="VY177" s="31"/>
      <c r="VZ177" s="31"/>
      <c r="WA177" s="31"/>
      <c r="WB177" s="31"/>
      <c r="WC177" s="31"/>
      <c r="WD177" s="31"/>
      <c r="WE177" s="31"/>
      <c r="WF177" s="31"/>
      <c r="WG177" s="31"/>
      <c r="WH177" s="31"/>
      <c r="WI177" s="31"/>
      <c r="WJ177" s="31"/>
      <c r="WK177" s="31"/>
      <c r="WL177" s="31"/>
      <c r="WM177" s="31"/>
      <c r="WN177" s="31"/>
      <c r="WO177" s="31"/>
      <c r="WP177" s="31"/>
      <c r="WQ177" s="31"/>
      <c r="WR177" s="31"/>
      <c r="WS177" s="31"/>
      <c r="WT177" s="31"/>
      <c r="WU177" s="31"/>
      <c r="WV177" s="31"/>
      <c r="WW177" s="31"/>
      <c r="WX177" s="31"/>
      <c r="WY177" s="31"/>
      <c r="WZ177" s="31"/>
      <c r="XA177" s="31"/>
      <c r="XB177" s="31"/>
      <c r="XC177" s="31"/>
      <c r="XD177" s="31"/>
      <c r="XE177" s="31"/>
      <c r="XF177" s="31"/>
      <c r="XG177" s="31"/>
      <c r="XH177" s="31"/>
      <c r="XI177" s="31"/>
      <c r="XJ177" s="31"/>
      <c r="XK177" s="31"/>
      <c r="XL177" s="31"/>
      <c r="XM177" s="31"/>
      <c r="XN177" s="31"/>
      <c r="XO177" s="31"/>
      <c r="XP177" s="31"/>
      <c r="XQ177" s="31"/>
      <c r="XR177" s="31"/>
      <c r="XS177" s="31"/>
      <c r="XT177" s="31"/>
      <c r="XU177" s="31"/>
      <c r="XV177" s="31"/>
      <c r="XW177" s="31"/>
      <c r="XX177" s="31"/>
      <c r="XY177" s="31"/>
      <c r="XZ177" s="31"/>
      <c r="YA177" s="31"/>
      <c r="YB177" s="31"/>
      <c r="YC177" s="31"/>
      <c r="YD177" s="31"/>
      <c r="YE177" s="31"/>
      <c r="YF177" s="31"/>
      <c r="YG177" s="31"/>
      <c r="YH177" s="31"/>
      <c r="YI177" s="31"/>
      <c r="YJ177" s="31"/>
      <c r="YK177" s="31"/>
      <c r="YL177" s="31"/>
    </row>
    <row r="178" spans="1:662" s="5" customFormat="1" x14ac:dyDescent="0.25">
      <c r="A178" s="16"/>
      <c r="B178" s="16"/>
      <c r="C178" s="18">
        <v>4440</v>
      </c>
      <c r="D178" s="18" t="s">
        <v>46</v>
      </c>
      <c r="E178" s="3">
        <v>8304</v>
      </c>
      <c r="F178" s="3">
        <v>8304</v>
      </c>
      <c r="G178" s="15">
        <f t="shared" si="2"/>
        <v>100</v>
      </c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31"/>
      <c r="DW178" s="31"/>
      <c r="DX178" s="31"/>
      <c r="DY178" s="31"/>
      <c r="DZ178" s="31"/>
      <c r="EA178" s="31"/>
      <c r="EB178" s="31"/>
      <c r="EC178" s="31"/>
      <c r="ED178" s="31"/>
      <c r="EE178" s="31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31"/>
      <c r="IX178" s="31"/>
      <c r="IY178" s="31"/>
      <c r="IZ178" s="31"/>
      <c r="JA178" s="31"/>
      <c r="JB178" s="31"/>
      <c r="JC178" s="31"/>
      <c r="JD178" s="31"/>
      <c r="JE178" s="31"/>
      <c r="JF178" s="31"/>
      <c r="JG178" s="31"/>
      <c r="JH178" s="31"/>
      <c r="JI178" s="31"/>
      <c r="JJ178" s="31"/>
      <c r="JK178" s="31"/>
      <c r="JL178" s="31"/>
      <c r="JM178" s="31"/>
      <c r="JN178" s="31"/>
      <c r="JO178" s="31"/>
      <c r="JP178" s="31"/>
      <c r="JQ178" s="31"/>
      <c r="JR178" s="31"/>
      <c r="JS178" s="31"/>
      <c r="JT178" s="31"/>
      <c r="JU178" s="31"/>
      <c r="JV178" s="31"/>
      <c r="JW178" s="31"/>
      <c r="JX178" s="31"/>
      <c r="JY178" s="31"/>
      <c r="JZ178" s="31"/>
      <c r="KA178" s="31"/>
      <c r="KB178" s="31"/>
      <c r="KC178" s="31"/>
      <c r="KD178" s="31"/>
      <c r="KE178" s="31"/>
      <c r="KF178" s="31"/>
      <c r="KG178" s="31"/>
      <c r="KH178" s="31"/>
      <c r="KI178" s="31"/>
      <c r="KJ178" s="31"/>
      <c r="KK178" s="31"/>
      <c r="KL178" s="31"/>
      <c r="KM178" s="31"/>
      <c r="KN178" s="31"/>
      <c r="KO178" s="31"/>
      <c r="KP178" s="31"/>
      <c r="KQ178" s="31"/>
      <c r="KR178" s="31"/>
      <c r="KS178" s="31"/>
      <c r="KT178" s="31"/>
      <c r="KU178" s="31"/>
      <c r="KV178" s="31"/>
      <c r="KW178" s="31"/>
      <c r="KX178" s="31"/>
      <c r="KY178" s="31"/>
      <c r="KZ178" s="31"/>
      <c r="LA178" s="31"/>
      <c r="LB178" s="31"/>
      <c r="LC178" s="31"/>
      <c r="LD178" s="31"/>
      <c r="LE178" s="31"/>
      <c r="LF178" s="31"/>
      <c r="LG178" s="31"/>
      <c r="LH178" s="31"/>
      <c r="LI178" s="31"/>
      <c r="LJ178" s="31"/>
      <c r="LK178" s="31"/>
      <c r="LL178" s="31"/>
      <c r="LM178" s="31"/>
      <c r="LN178" s="31"/>
      <c r="LO178" s="31"/>
      <c r="LP178" s="31"/>
      <c r="LQ178" s="31"/>
      <c r="LR178" s="31"/>
      <c r="LS178" s="31"/>
      <c r="LT178" s="31"/>
      <c r="LU178" s="31"/>
      <c r="LV178" s="31"/>
      <c r="LW178" s="31"/>
      <c r="LX178" s="31"/>
      <c r="LY178" s="31"/>
      <c r="LZ178" s="31"/>
      <c r="MA178" s="31"/>
      <c r="MB178" s="31"/>
      <c r="MC178" s="31"/>
      <c r="MD178" s="31"/>
      <c r="ME178" s="31"/>
      <c r="MF178" s="31"/>
      <c r="MG178" s="31"/>
      <c r="MH178" s="31"/>
      <c r="MI178" s="31"/>
      <c r="MJ178" s="31"/>
      <c r="MK178" s="31"/>
      <c r="ML178" s="31"/>
      <c r="MM178" s="31"/>
      <c r="MN178" s="31"/>
      <c r="MO178" s="31"/>
      <c r="MP178" s="31"/>
      <c r="MQ178" s="31"/>
      <c r="MR178" s="31"/>
      <c r="MS178" s="31"/>
      <c r="MT178" s="31"/>
      <c r="MU178" s="31"/>
      <c r="MV178" s="31"/>
      <c r="MW178" s="31"/>
      <c r="MX178" s="31"/>
      <c r="MY178" s="31"/>
      <c r="MZ178" s="31"/>
      <c r="NA178" s="31"/>
      <c r="NB178" s="31"/>
      <c r="NC178" s="31"/>
      <c r="ND178" s="31"/>
      <c r="NE178" s="31"/>
      <c r="NF178" s="31"/>
      <c r="NG178" s="31"/>
      <c r="NH178" s="31"/>
      <c r="NI178" s="31"/>
      <c r="NJ178" s="31"/>
      <c r="NK178" s="31"/>
      <c r="NL178" s="31"/>
      <c r="NM178" s="31"/>
      <c r="NN178" s="31"/>
      <c r="NO178" s="31"/>
      <c r="NP178" s="31"/>
      <c r="NQ178" s="31"/>
      <c r="NR178" s="31"/>
      <c r="NS178" s="31"/>
      <c r="NT178" s="31"/>
      <c r="NU178" s="31"/>
      <c r="NV178" s="31"/>
      <c r="NW178" s="31"/>
      <c r="NX178" s="31"/>
      <c r="NY178" s="31"/>
      <c r="NZ178" s="31"/>
      <c r="OA178" s="31"/>
      <c r="OB178" s="31"/>
      <c r="OC178" s="31"/>
      <c r="OD178" s="31"/>
      <c r="OE178" s="31"/>
      <c r="OF178" s="31"/>
      <c r="OG178" s="31"/>
      <c r="OH178" s="31"/>
      <c r="OI178" s="31"/>
      <c r="OJ178" s="31"/>
      <c r="OK178" s="31"/>
      <c r="OL178" s="31"/>
      <c r="OM178" s="31"/>
      <c r="ON178" s="31"/>
      <c r="OO178" s="31"/>
      <c r="OP178" s="31"/>
      <c r="OQ178" s="31"/>
      <c r="OR178" s="31"/>
      <c r="OS178" s="31"/>
      <c r="OT178" s="31"/>
      <c r="OU178" s="31"/>
      <c r="OV178" s="31"/>
      <c r="OW178" s="31"/>
      <c r="OX178" s="31"/>
      <c r="OY178" s="31"/>
      <c r="OZ178" s="31"/>
      <c r="PA178" s="31"/>
      <c r="PB178" s="31"/>
      <c r="PC178" s="31"/>
      <c r="PD178" s="31"/>
      <c r="PE178" s="31"/>
      <c r="PF178" s="31"/>
      <c r="PG178" s="31"/>
      <c r="PH178" s="31"/>
      <c r="PI178" s="31"/>
      <c r="PJ178" s="31"/>
      <c r="PK178" s="31"/>
      <c r="PL178" s="31"/>
      <c r="PM178" s="31"/>
      <c r="PN178" s="31"/>
      <c r="PO178" s="31"/>
      <c r="PP178" s="31"/>
      <c r="PQ178" s="31"/>
      <c r="PR178" s="31"/>
      <c r="PS178" s="31"/>
      <c r="PT178" s="31"/>
      <c r="PU178" s="31"/>
      <c r="PV178" s="31"/>
      <c r="PW178" s="31"/>
      <c r="PX178" s="31"/>
      <c r="PY178" s="31"/>
      <c r="PZ178" s="31"/>
      <c r="QA178" s="31"/>
      <c r="QB178" s="31"/>
      <c r="QC178" s="31"/>
      <c r="QD178" s="31"/>
      <c r="QE178" s="31"/>
      <c r="QF178" s="31"/>
      <c r="QG178" s="31"/>
      <c r="QH178" s="31"/>
      <c r="QI178" s="31"/>
      <c r="QJ178" s="31"/>
      <c r="QK178" s="31"/>
      <c r="QL178" s="31"/>
      <c r="QM178" s="31"/>
      <c r="QN178" s="31"/>
      <c r="QO178" s="31"/>
      <c r="QP178" s="31"/>
      <c r="QQ178" s="31"/>
      <c r="QR178" s="31"/>
      <c r="QS178" s="31"/>
      <c r="QT178" s="31"/>
      <c r="QU178" s="31"/>
      <c r="QV178" s="31"/>
      <c r="QW178" s="31"/>
      <c r="QX178" s="31"/>
      <c r="QY178" s="31"/>
      <c r="QZ178" s="31"/>
      <c r="RA178" s="31"/>
      <c r="RB178" s="31"/>
      <c r="RC178" s="31"/>
      <c r="RD178" s="31"/>
      <c r="RE178" s="31"/>
      <c r="RF178" s="31"/>
      <c r="RG178" s="31"/>
      <c r="RH178" s="31"/>
      <c r="RI178" s="31"/>
      <c r="RJ178" s="31"/>
      <c r="RK178" s="31"/>
      <c r="RL178" s="31"/>
      <c r="RM178" s="31"/>
      <c r="RN178" s="31"/>
      <c r="RO178" s="31"/>
      <c r="RP178" s="31"/>
      <c r="RQ178" s="31"/>
      <c r="RR178" s="31"/>
      <c r="RS178" s="31"/>
      <c r="RT178" s="31"/>
      <c r="RU178" s="31"/>
      <c r="RV178" s="31"/>
      <c r="RW178" s="31"/>
      <c r="RX178" s="31"/>
      <c r="RY178" s="31"/>
      <c r="RZ178" s="31"/>
      <c r="SA178" s="31"/>
      <c r="SB178" s="31"/>
      <c r="SC178" s="31"/>
      <c r="SD178" s="31"/>
      <c r="SE178" s="31"/>
      <c r="SF178" s="31"/>
      <c r="SG178" s="31"/>
      <c r="SH178" s="31"/>
      <c r="SI178" s="31"/>
      <c r="SJ178" s="31"/>
      <c r="SK178" s="31"/>
      <c r="SL178" s="31"/>
      <c r="SM178" s="31"/>
      <c r="SN178" s="31"/>
      <c r="SO178" s="31"/>
      <c r="SP178" s="31"/>
      <c r="SQ178" s="31"/>
      <c r="SR178" s="31"/>
      <c r="SS178" s="31"/>
      <c r="ST178" s="31"/>
      <c r="SU178" s="31"/>
      <c r="SV178" s="31"/>
      <c r="SW178" s="31"/>
      <c r="SX178" s="31"/>
      <c r="SY178" s="31"/>
      <c r="SZ178" s="31"/>
      <c r="TA178" s="31"/>
      <c r="TB178" s="31"/>
      <c r="TC178" s="31"/>
      <c r="TD178" s="31"/>
      <c r="TE178" s="31"/>
      <c r="TF178" s="31"/>
      <c r="TG178" s="31"/>
      <c r="TH178" s="31"/>
      <c r="TI178" s="31"/>
      <c r="TJ178" s="31"/>
      <c r="TK178" s="31"/>
      <c r="TL178" s="31"/>
      <c r="TM178" s="31"/>
      <c r="TN178" s="31"/>
      <c r="TO178" s="31"/>
      <c r="TP178" s="31"/>
      <c r="TQ178" s="31"/>
      <c r="TR178" s="31"/>
      <c r="TS178" s="31"/>
      <c r="TT178" s="31"/>
      <c r="TU178" s="31"/>
      <c r="TV178" s="31"/>
      <c r="TW178" s="31"/>
      <c r="TX178" s="31"/>
      <c r="TY178" s="31"/>
      <c r="TZ178" s="31"/>
      <c r="UA178" s="31"/>
      <c r="UB178" s="31"/>
      <c r="UC178" s="31"/>
      <c r="UD178" s="31"/>
      <c r="UE178" s="31"/>
      <c r="UF178" s="31"/>
      <c r="UG178" s="31"/>
      <c r="UH178" s="31"/>
      <c r="UI178" s="31"/>
      <c r="UJ178" s="31"/>
      <c r="UK178" s="31"/>
      <c r="UL178" s="31"/>
      <c r="UM178" s="31"/>
      <c r="UN178" s="31"/>
      <c r="UO178" s="31"/>
      <c r="UP178" s="31"/>
      <c r="UQ178" s="31"/>
      <c r="UR178" s="31"/>
      <c r="US178" s="31"/>
      <c r="UT178" s="31"/>
      <c r="UU178" s="31"/>
      <c r="UV178" s="31"/>
      <c r="UW178" s="31"/>
      <c r="UX178" s="31"/>
      <c r="UY178" s="31"/>
      <c r="UZ178" s="31"/>
      <c r="VA178" s="31"/>
      <c r="VB178" s="31"/>
      <c r="VC178" s="31"/>
      <c r="VD178" s="31"/>
      <c r="VE178" s="31"/>
      <c r="VF178" s="31"/>
      <c r="VG178" s="31"/>
      <c r="VH178" s="31"/>
      <c r="VI178" s="31"/>
      <c r="VJ178" s="31"/>
      <c r="VK178" s="31"/>
      <c r="VL178" s="31"/>
      <c r="VM178" s="31"/>
      <c r="VN178" s="31"/>
      <c r="VO178" s="31"/>
      <c r="VP178" s="31"/>
      <c r="VQ178" s="31"/>
      <c r="VR178" s="31"/>
      <c r="VS178" s="31"/>
      <c r="VT178" s="31"/>
      <c r="VU178" s="31"/>
      <c r="VV178" s="31"/>
      <c r="VW178" s="31"/>
      <c r="VX178" s="31"/>
      <c r="VY178" s="31"/>
      <c r="VZ178" s="31"/>
      <c r="WA178" s="31"/>
      <c r="WB178" s="31"/>
      <c r="WC178" s="31"/>
      <c r="WD178" s="31"/>
      <c r="WE178" s="31"/>
      <c r="WF178" s="31"/>
      <c r="WG178" s="31"/>
      <c r="WH178" s="31"/>
      <c r="WI178" s="31"/>
      <c r="WJ178" s="31"/>
      <c r="WK178" s="31"/>
      <c r="WL178" s="31"/>
      <c r="WM178" s="31"/>
      <c r="WN178" s="31"/>
      <c r="WO178" s="31"/>
      <c r="WP178" s="31"/>
      <c r="WQ178" s="31"/>
      <c r="WR178" s="31"/>
      <c r="WS178" s="31"/>
      <c r="WT178" s="31"/>
      <c r="WU178" s="31"/>
      <c r="WV178" s="31"/>
      <c r="WW178" s="31"/>
      <c r="WX178" s="31"/>
      <c r="WY178" s="31"/>
      <c r="WZ178" s="31"/>
      <c r="XA178" s="31"/>
      <c r="XB178" s="31"/>
      <c r="XC178" s="31"/>
      <c r="XD178" s="31"/>
      <c r="XE178" s="31"/>
      <c r="XF178" s="31"/>
      <c r="XG178" s="31"/>
      <c r="XH178" s="31"/>
      <c r="XI178" s="31"/>
      <c r="XJ178" s="31"/>
      <c r="XK178" s="31"/>
      <c r="XL178" s="31"/>
      <c r="XM178" s="31"/>
      <c r="XN178" s="31"/>
      <c r="XO178" s="31"/>
      <c r="XP178" s="31"/>
      <c r="XQ178" s="31"/>
      <c r="XR178" s="31"/>
      <c r="XS178" s="31"/>
      <c r="XT178" s="31"/>
      <c r="XU178" s="31"/>
      <c r="XV178" s="31"/>
      <c r="XW178" s="31"/>
      <c r="XX178" s="31"/>
      <c r="XY178" s="31"/>
      <c r="XZ178" s="31"/>
      <c r="YA178" s="31"/>
      <c r="YB178" s="31"/>
      <c r="YC178" s="31"/>
      <c r="YD178" s="31"/>
      <c r="YE178" s="31"/>
      <c r="YF178" s="31"/>
      <c r="YG178" s="31"/>
      <c r="YH178" s="31"/>
      <c r="YI178" s="31"/>
      <c r="YJ178" s="31"/>
      <c r="YK178" s="31"/>
      <c r="YL178" s="31"/>
    </row>
    <row r="179" spans="1:662" s="10" customFormat="1" x14ac:dyDescent="0.25">
      <c r="A179" s="16"/>
      <c r="B179" s="16"/>
      <c r="C179" s="18">
        <v>4707</v>
      </c>
      <c r="D179" s="18" t="s">
        <v>36</v>
      </c>
      <c r="E179" s="3">
        <v>570</v>
      </c>
      <c r="F179" s="3">
        <v>570</v>
      </c>
      <c r="G179" s="15">
        <f t="shared" si="2"/>
        <v>100</v>
      </c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31"/>
      <c r="DW179" s="31"/>
      <c r="DX179" s="31"/>
      <c r="DY179" s="31"/>
      <c r="DZ179" s="31"/>
      <c r="EA179" s="31"/>
      <c r="EB179" s="31"/>
      <c r="EC179" s="31"/>
      <c r="ED179" s="31"/>
      <c r="EE179" s="31"/>
      <c r="EF179" s="31"/>
      <c r="EG179" s="31"/>
      <c r="EH179" s="31"/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31"/>
      <c r="IX179" s="31"/>
      <c r="IY179" s="31"/>
      <c r="IZ179" s="31"/>
      <c r="JA179" s="31"/>
      <c r="JB179" s="31"/>
      <c r="JC179" s="31"/>
      <c r="JD179" s="31"/>
      <c r="JE179" s="31"/>
      <c r="JF179" s="31"/>
      <c r="JG179" s="31"/>
      <c r="JH179" s="31"/>
      <c r="JI179" s="31"/>
      <c r="JJ179" s="31"/>
      <c r="JK179" s="31"/>
      <c r="JL179" s="31"/>
      <c r="JM179" s="31"/>
      <c r="JN179" s="31"/>
      <c r="JO179" s="31"/>
      <c r="JP179" s="31"/>
      <c r="JQ179" s="31"/>
      <c r="JR179" s="31"/>
      <c r="JS179" s="31"/>
      <c r="JT179" s="31"/>
      <c r="JU179" s="31"/>
      <c r="JV179" s="31"/>
      <c r="JW179" s="31"/>
      <c r="JX179" s="31"/>
      <c r="JY179" s="31"/>
      <c r="JZ179" s="31"/>
      <c r="KA179" s="31"/>
      <c r="KB179" s="31"/>
      <c r="KC179" s="31"/>
      <c r="KD179" s="31"/>
      <c r="KE179" s="31"/>
      <c r="KF179" s="31"/>
      <c r="KG179" s="31"/>
      <c r="KH179" s="31"/>
      <c r="KI179" s="31"/>
      <c r="KJ179" s="31"/>
      <c r="KK179" s="31"/>
      <c r="KL179" s="31"/>
      <c r="KM179" s="31"/>
      <c r="KN179" s="31"/>
      <c r="KO179" s="31"/>
      <c r="KP179" s="31"/>
      <c r="KQ179" s="31"/>
      <c r="KR179" s="31"/>
      <c r="KS179" s="31"/>
      <c r="KT179" s="31"/>
      <c r="KU179" s="31"/>
      <c r="KV179" s="31"/>
      <c r="KW179" s="31"/>
      <c r="KX179" s="31"/>
      <c r="KY179" s="31"/>
      <c r="KZ179" s="31"/>
      <c r="LA179" s="31"/>
      <c r="LB179" s="31"/>
      <c r="LC179" s="31"/>
      <c r="LD179" s="31"/>
      <c r="LE179" s="31"/>
      <c r="LF179" s="31"/>
      <c r="LG179" s="31"/>
      <c r="LH179" s="31"/>
      <c r="LI179" s="31"/>
      <c r="LJ179" s="31"/>
      <c r="LK179" s="31"/>
      <c r="LL179" s="31"/>
      <c r="LM179" s="31"/>
      <c r="LN179" s="31"/>
      <c r="LO179" s="31"/>
      <c r="LP179" s="31"/>
      <c r="LQ179" s="31"/>
      <c r="LR179" s="31"/>
      <c r="LS179" s="31"/>
      <c r="LT179" s="31"/>
      <c r="LU179" s="31"/>
      <c r="LV179" s="31"/>
      <c r="LW179" s="31"/>
      <c r="LX179" s="31"/>
      <c r="LY179" s="31"/>
      <c r="LZ179" s="31"/>
      <c r="MA179" s="31"/>
      <c r="MB179" s="31"/>
      <c r="MC179" s="31"/>
      <c r="MD179" s="31"/>
      <c r="ME179" s="31"/>
      <c r="MF179" s="31"/>
      <c r="MG179" s="31"/>
      <c r="MH179" s="31"/>
      <c r="MI179" s="31"/>
      <c r="MJ179" s="31"/>
      <c r="MK179" s="31"/>
      <c r="ML179" s="31"/>
      <c r="MM179" s="31"/>
      <c r="MN179" s="31"/>
      <c r="MO179" s="31"/>
      <c r="MP179" s="31"/>
      <c r="MQ179" s="31"/>
      <c r="MR179" s="31"/>
      <c r="MS179" s="31"/>
      <c r="MT179" s="31"/>
      <c r="MU179" s="31"/>
      <c r="MV179" s="31"/>
      <c r="MW179" s="31"/>
      <c r="MX179" s="31"/>
      <c r="MY179" s="31"/>
      <c r="MZ179" s="31"/>
      <c r="NA179" s="31"/>
      <c r="NB179" s="31"/>
      <c r="NC179" s="31"/>
      <c r="ND179" s="31"/>
      <c r="NE179" s="31"/>
      <c r="NF179" s="31"/>
      <c r="NG179" s="31"/>
      <c r="NH179" s="31"/>
      <c r="NI179" s="31"/>
      <c r="NJ179" s="31"/>
      <c r="NK179" s="31"/>
      <c r="NL179" s="31"/>
      <c r="NM179" s="31"/>
      <c r="NN179" s="31"/>
      <c r="NO179" s="31"/>
      <c r="NP179" s="31"/>
      <c r="NQ179" s="31"/>
      <c r="NR179" s="31"/>
      <c r="NS179" s="31"/>
      <c r="NT179" s="31"/>
      <c r="NU179" s="31"/>
      <c r="NV179" s="31"/>
      <c r="NW179" s="31"/>
      <c r="NX179" s="31"/>
      <c r="NY179" s="31"/>
      <c r="NZ179" s="31"/>
      <c r="OA179" s="31"/>
      <c r="OB179" s="31"/>
      <c r="OC179" s="31"/>
      <c r="OD179" s="31"/>
      <c r="OE179" s="31"/>
      <c r="OF179" s="31"/>
      <c r="OG179" s="31"/>
      <c r="OH179" s="31"/>
      <c r="OI179" s="31"/>
      <c r="OJ179" s="31"/>
      <c r="OK179" s="31"/>
      <c r="OL179" s="31"/>
      <c r="OM179" s="31"/>
      <c r="ON179" s="31"/>
      <c r="OO179" s="31"/>
      <c r="OP179" s="31"/>
      <c r="OQ179" s="31"/>
      <c r="OR179" s="31"/>
      <c r="OS179" s="31"/>
      <c r="OT179" s="31"/>
      <c r="OU179" s="31"/>
      <c r="OV179" s="31"/>
      <c r="OW179" s="31"/>
      <c r="OX179" s="31"/>
      <c r="OY179" s="31"/>
      <c r="OZ179" s="31"/>
      <c r="PA179" s="31"/>
      <c r="PB179" s="31"/>
      <c r="PC179" s="31"/>
      <c r="PD179" s="31"/>
      <c r="PE179" s="31"/>
      <c r="PF179" s="31"/>
      <c r="PG179" s="31"/>
      <c r="PH179" s="31"/>
      <c r="PI179" s="31"/>
      <c r="PJ179" s="31"/>
      <c r="PK179" s="31"/>
      <c r="PL179" s="31"/>
      <c r="PM179" s="31"/>
      <c r="PN179" s="31"/>
      <c r="PO179" s="31"/>
      <c r="PP179" s="31"/>
      <c r="PQ179" s="31"/>
      <c r="PR179" s="31"/>
      <c r="PS179" s="31"/>
      <c r="PT179" s="31"/>
      <c r="PU179" s="31"/>
      <c r="PV179" s="31"/>
      <c r="PW179" s="31"/>
      <c r="PX179" s="31"/>
      <c r="PY179" s="31"/>
      <c r="PZ179" s="31"/>
      <c r="QA179" s="31"/>
      <c r="QB179" s="31"/>
      <c r="QC179" s="31"/>
      <c r="QD179" s="31"/>
      <c r="QE179" s="31"/>
      <c r="QF179" s="31"/>
      <c r="QG179" s="31"/>
      <c r="QH179" s="31"/>
      <c r="QI179" s="31"/>
      <c r="QJ179" s="31"/>
      <c r="QK179" s="31"/>
      <c r="QL179" s="31"/>
      <c r="QM179" s="31"/>
      <c r="QN179" s="31"/>
      <c r="QO179" s="31"/>
      <c r="QP179" s="31"/>
      <c r="QQ179" s="31"/>
      <c r="QR179" s="31"/>
      <c r="QS179" s="31"/>
      <c r="QT179" s="31"/>
      <c r="QU179" s="31"/>
      <c r="QV179" s="31"/>
      <c r="QW179" s="31"/>
      <c r="QX179" s="31"/>
      <c r="QY179" s="31"/>
      <c r="QZ179" s="31"/>
      <c r="RA179" s="31"/>
      <c r="RB179" s="31"/>
      <c r="RC179" s="31"/>
      <c r="RD179" s="31"/>
      <c r="RE179" s="31"/>
      <c r="RF179" s="31"/>
      <c r="RG179" s="31"/>
      <c r="RH179" s="31"/>
      <c r="RI179" s="31"/>
      <c r="RJ179" s="31"/>
      <c r="RK179" s="31"/>
      <c r="RL179" s="31"/>
      <c r="RM179" s="31"/>
      <c r="RN179" s="31"/>
      <c r="RO179" s="31"/>
      <c r="RP179" s="31"/>
      <c r="RQ179" s="31"/>
      <c r="RR179" s="31"/>
      <c r="RS179" s="31"/>
      <c r="RT179" s="31"/>
      <c r="RU179" s="31"/>
      <c r="RV179" s="31"/>
      <c r="RW179" s="31"/>
      <c r="RX179" s="31"/>
      <c r="RY179" s="31"/>
      <c r="RZ179" s="31"/>
      <c r="SA179" s="31"/>
      <c r="SB179" s="31"/>
      <c r="SC179" s="31"/>
      <c r="SD179" s="31"/>
      <c r="SE179" s="31"/>
      <c r="SF179" s="31"/>
      <c r="SG179" s="31"/>
      <c r="SH179" s="31"/>
      <c r="SI179" s="31"/>
      <c r="SJ179" s="31"/>
      <c r="SK179" s="31"/>
      <c r="SL179" s="31"/>
      <c r="SM179" s="31"/>
      <c r="SN179" s="31"/>
      <c r="SO179" s="31"/>
      <c r="SP179" s="31"/>
      <c r="SQ179" s="31"/>
      <c r="SR179" s="31"/>
      <c r="SS179" s="31"/>
      <c r="ST179" s="31"/>
      <c r="SU179" s="31"/>
      <c r="SV179" s="31"/>
      <c r="SW179" s="31"/>
      <c r="SX179" s="31"/>
      <c r="SY179" s="31"/>
      <c r="SZ179" s="31"/>
      <c r="TA179" s="31"/>
      <c r="TB179" s="31"/>
      <c r="TC179" s="31"/>
      <c r="TD179" s="31"/>
      <c r="TE179" s="31"/>
      <c r="TF179" s="31"/>
      <c r="TG179" s="31"/>
      <c r="TH179" s="31"/>
      <c r="TI179" s="31"/>
      <c r="TJ179" s="31"/>
      <c r="TK179" s="31"/>
      <c r="TL179" s="31"/>
      <c r="TM179" s="31"/>
      <c r="TN179" s="31"/>
      <c r="TO179" s="31"/>
      <c r="TP179" s="31"/>
      <c r="TQ179" s="31"/>
      <c r="TR179" s="31"/>
      <c r="TS179" s="31"/>
      <c r="TT179" s="31"/>
      <c r="TU179" s="31"/>
      <c r="TV179" s="31"/>
      <c r="TW179" s="31"/>
      <c r="TX179" s="31"/>
      <c r="TY179" s="31"/>
      <c r="TZ179" s="31"/>
      <c r="UA179" s="31"/>
      <c r="UB179" s="31"/>
      <c r="UC179" s="31"/>
      <c r="UD179" s="31"/>
      <c r="UE179" s="31"/>
      <c r="UF179" s="31"/>
      <c r="UG179" s="31"/>
      <c r="UH179" s="31"/>
      <c r="UI179" s="31"/>
      <c r="UJ179" s="31"/>
      <c r="UK179" s="31"/>
      <c r="UL179" s="31"/>
      <c r="UM179" s="31"/>
      <c r="UN179" s="31"/>
      <c r="UO179" s="31"/>
      <c r="UP179" s="31"/>
      <c r="UQ179" s="31"/>
      <c r="UR179" s="31"/>
      <c r="US179" s="31"/>
      <c r="UT179" s="31"/>
      <c r="UU179" s="31"/>
      <c r="UV179" s="31"/>
      <c r="UW179" s="31"/>
      <c r="UX179" s="31"/>
      <c r="UY179" s="31"/>
      <c r="UZ179" s="31"/>
      <c r="VA179" s="31"/>
      <c r="VB179" s="31"/>
      <c r="VC179" s="31"/>
      <c r="VD179" s="31"/>
      <c r="VE179" s="31"/>
      <c r="VF179" s="31"/>
      <c r="VG179" s="31"/>
      <c r="VH179" s="31"/>
      <c r="VI179" s="31"/>
      <c r="VJ179" s="31"/>
      <c r="VK179" s="31"/>
      <c r="VL179" s="31"/>
      <c r="VM179" s="31"/>
      <c r="VN179" s="31"/>
      <c r="VO179" s="31"/>
      <c r="VP179" s="31"/>
      <c r="VQ179" s="31"/>
      <c r="VR179" s="31"/>
      <c r="VS179" s="31"/>
      <c r="VT179" s="31"/>
      <c r="VU179" s="31"/>
      <c r="VV179" s="31"/>
      <c r="VW179" s="31"/>
      <c r="VX179" s="31"/>
      <c r="VY179" s="31"/>
      <c r="VZ179" s="31"/>
      <c r="WA179" s="31"/>
      <c r="WB179" s="31"/>
      <c r="WC179" s="31"/>
      <c r="WD179" s="31"/>
      <c r="WE179" s="31"/>
      <c r="WF179" s="31"/>
      <c r="WG179" s="31"/>
      <c r="WH179" s="31"/>
      <c r="WI179" s="31"/>
      <c r="WJ179" s="31"/>
      <c r="WK179" s="31"/>
      <c r="WL179" s="31"/>
      <c r="WM179" s="31"/>
      <c r="WN179" s="31"/>
      <c r="WO179" s="31"/>
      <c r="WP179" s="31"/>
      <c r="WQ179" s="31"/>
      <c r="WR179" s="31"/>
      <c r="WS179" s="31"/>
      <c r="WT179" s="31"/>
      <c r="WU179" s="31"/>
      <c r="WV179" s="31"/>
      <c r="WW179" s="31"/>
      <c r="WX179" s="31"/>
      <c r="WY179" s="31"/>
      <c r="WZ179" s="31"/>
      <c r="XA179" s="31"/>
      <c r="XB179" s="31"/>
      <c r="XC179" s="31"/>
      <c r="XD179" s="31"/>
      <c r="XE179" s="31"/>
      <c r="XF179" s="31"/>
      <c r="XG179" s="31"/>
      <c r="XH179" s="31"/>
      <c r="XI179" s="31"/>
      <c r="XJ179" s="31"/>
      <c r="XK179" s="31"/>
      <c r="XL179" s="31"/>
      <c r="XM179" s="31"/>
      <c r="XN179" s="31"/>
      <c r="XO179" s="31"/>
      <c r="XP179" s="31"/>
      <c r="XQ179" s="31"/>
      <c r="XR179" s="31"/>
      <c r="XS179" s="31"/>
      <c r="XT179" s="31"/>
      <c r="XU179" s="31"/>
      <c r="XV179" s="31"/>
      <c r="XW179" s="31"/>
      <c r="XX179" s="31"/>
      <c r="XY179" s="31"/>
      <c r="XZ179" s="31"/>
      <c r="YA179" s="31"/>
      <c r="YB179" s="31"/>
      <c r="YC179" s="31"/>
      <c r="YD179" s="31"/>
      <c r="YE179" s="31"/>
      <c r="YF179" s="31"/>
      <c r="YG179" s="31"/>
      <c r="YH179" s="31"/>
      <c r="YI179" s="31"/>
      <c r="YJ179" s="31"/>
      <c r="YK179" s="31"/>
      <c r="YL179" s="31"/>
    </row>
    <row r="180" spans="1:662" x14ac:dyDescent="0.25">
      <c r="A180" s="16"/>
      <c r="B180" s="16">
        <v>80113</v>
      </c>
      <c r="C180" s="18"/>
      <c r="D180" s="18" t="s">
        <v>74</v>
      </c>
      <c r="E180" s="3">
        <f>E181</f>
        <v>202958</v>
      </c>
      <c r="F180" s="3">
        <f>F181</f>
        <v>189069.31</v>
      </c>
      <c r="G180" s="15">
        <f t="shared" si="2"/>
        <v>93.156864967136059</v>
      </c>
    </row>
    <row r="181" spans="1:662" s="5" customFormat="1" x14ac:dyDescent="0.25">
      <c r="A181" s="16"/>
      <c r="B181" s="16"/>
      <c r="C181" s="18">
        <v>4300</v>
      </c>
      <c r="D181" s="18" t="s">
        <v>10</v>
      </c>
      <c r="E181" s="3">
        <v>202958</v>
      </c>
      <c r="F181" s="3">
        <v>189069.31</v>
      </c>
      <c r="G181" s="15">
        <f t="shared" si="2"/>
        <v>93.156864967136059</v>
      </c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1"/>
      <c r="CX181" s="31"/>
      <c r="CY181" s="31"/>
      <c r="CZ181" s="31"/>
      <c r="DA181" s="31"/>
      <c r="DB181" s="31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  <c r="DM181" s="31"/>
      <c r="DN181" s="31"/>
      <c r="DO181" s="31"/>
      <c r="DP181" s="31"/>
      <c r="DQ181" s="31"/>
      <c r="DR181" s="31"/>
      <c r="DS181" s="31"/>
      <c r="DT181" s="31"/>
      <c r="DU181" s="31"/>
      <c r="DV181" s="31"/>
      <c r="DW181" s="31"/>
      <c r="DX181" s="31"/>
      <c r="DY181" s="31"/>
      <c r="DZ181" s="31"/>
      <c r="EA181" s="31"/>
      <c r="EB181" s="31"/>
      <c r="EC181" s="31"/>
      <c r="ED181" s="31"/>
      <c r="EE181" s="31"/>
      <c r="EF181" s="31"/>
      <c r="EG181" s="31"/>
      <c r="EH181" s="31"/>
      <c r="EI181" s="31"/>
      <c r="EJ181" s="31"/>
      <c r="EK181" s="31"/>
      <c r="EL181" s="31"/>
      <c r="EM181" s="31"/>
      <c r="EN181" s="31"/>
      <c r="EO181" s="31"/>
      <c r="EP181" s="31"/>
      <c r="EQ181" s="31"/>
      <c r="ER181" s="31"/>
      <c r="ES181" s="31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31"/>
      <c r="IX181" s="31"/>
      <c r="IY181" s="31"/>
      <c r="IZ181" s="31"/>
      <c r="JA181" s="31"/>
      <c r="JB181" s="31"/>
      <c r="JC181" s="31"/>
      <c r="JD181" s="31"/>
      <c r="JE181" s="31"/>
      <c r="JF181" s="31"/>
      <c r="JG181" s="31"/>
      <c r="JH181" s="31"/>
      <c r="JI181" s="31"/>
      <c r="JJ181" s="31"/>
      <c r="JK181" s="31"/>
      <c r="JL181" s="31"/>
      <c r="JM181" s="31"/>
      <c r="JN181" s="31"/>
      <c r="JO181" s="31"/>
      <c r="JP181" s="31"/>
      <c r="JQ181" s="31"/>
      <c r="JR181" s="31"/>
      <c r="JS181" s="31"/>
      <c r="JT181" s="31"/>
      <c r="JU181" s="31"/>
      <c r="JV181" s="31"/>
      <c r="JW181" s="31"/>
      <c r="JX181" s="31"/>
      <c r="JY181" s="31"/>
      <c r="JZ181" s="31"/>
      <c r="KA181" s="31"/>
      <c r="KB181" s="31"/>
      <c r="KC181" s="31"/>
      <c r="KD181" s="31"/>
      <c r="KE181" s="31"/>
      <c r="KF181" s="31"/>
      <c r="KG181" s="31"/>
      <c r="KH181" s="31"/>
      <c r="KI181" s="31"/>
      <c r="KJ181" s="31"/>
      <c r="KK181" s="31"/>
      <c r="KL181" s="31"/>
      <c r="KM181" s="31"/>
      <c r="KN181" s="31"/>
      <c r="KO181" s="31"/>
      <c r="KP181" s="31"/>
      <c r="KQ181" s="31"/>
      <c r="KR181" s="31"/>
      <c r="KS181" s="31"/>
      <c r="KT181" s="31"/>
      <c r="KU181" s="31"/>
      <c r="KV181" s="31"/>
      <c r="KW181" s="31"/>
      <c r="KX181" s="31"/>
      <c r="KY181" s="31"/>
      <c r="KZ181" s="31"/>
      <c r="LA181" s="31"/>
      <c r="LB181" s="31"/>
      <c r="LC181" s="31"/>
      <c r="LD181" s="31"/>
      <c r="LE181" s="31"/>
      <c r="LF181" s="31"/>
      <c r="LG181" s="31"/>
      <c r="LH181" s="31"/>
      <c r="LI181" s="31"/>
      <c r="LJ181" s="31"/>
      <c r="LK181" s="31"/>
      <c r="LL181" s="31"/>
      <c r="LM181" s="31"/>
      <c r="LN181" s="31"/>
      <c r="LO181" s="31"/>
      <c r="LP181" s="31"/>
      <c r="LQ181" s="31"/>
      <c r="LR181" s="31"/>
      <c r="LS181" s="31"/>
      <c r="LT181" s="31"/>
      <c r="LU181" s="31"/>
      <c r="LV181" s="31"/>
      <c r="LW181" s="31"/>
      <c r="LX181" s="31"/>
      <c r="LY181" s="31"/>
      <c r="LZ181" s="31"/>
      <c r="MA181" s="31"/>
      <c r="MB181" s="31"/>
      <c r="MC181" s="31"/>
      <c r="MD181" s="31"/>
      <c r="ME181" s="31"/>
      <c r="MF181" s="31"/>
      <c r="MG181" s="31"/>
      <c r="MH181" s="31"/>
      <c r="MI181" s="31"/>
      <c r="MJ181" s="31"/>
      <c r="MK181" s="31"/>
      <c r="ML181" s="31"/>
      <c r="MM181" s="31"/>
      <c r="MN181" s="31"/>
      <c r="MO181" s="31"/>
      <c r="MP181" s="31"/>
      <c r="MQ181" s="31"/>
      <c r="MR181" s="31"/>
      <c r="MS181" s="31"/>
      <c r="MT181" s="31"/>
      <c r="MU181" s="31"/>
      <c r="MV181" s="31"/>
      <c r="MW181" s="31"/>
      <c r="MX181" s="31"/>
      <c r="MY181" s="31"/>
      <c r="MZ181" s="31"/>
      <c r="NA181" s="31"/>
      <c r="NB181" s="31"/>
      <c r="NC181" s="31"/>
      <c r="ND181" s="31"/>
      <c r="NE181" s="31"/>
      <c r="NF181" s="31"/>
      <c r="NG181" s="31"/>
      <c r="NH181" s="31"/>
      <c r="NI181" s="31"/>
      <c r="NJ181" s="31"/>
      <c r="NK181" s="31"/>
      <c r="NL181" s="31"/>
      <c r="NM181" s="31"/>
      <c r="NN181" s="31"/>
      <c r="NO181" s="31"/>
      <c r="NP181" s="31"/>
      <c r="NQ181" s="31"/>
      <c r="NR181" s="31"/>
      <c r="NS181" s="31"/>
      <c r="NT181" s="31"/>
      <c r="NU181" s="31"/>
      <c r="NV181" s="31"/>
      <c r="NW181" s="31"/>
      <c r="NX181" s="31"/>
      <c r="NY181" s="31"/>
      <c r="NZ181" s="31"/>
      <c r="OA181" s="31"/>
      <c r="OB181" s="31"/>
      <c r="OC181" s="31"/>
      <c r="OD181" s="31"/>
      <c r="OE181" s="31"/>
      <c r="OF181" s="31"/>
      <c r="OG181" s="31"/>
      <c r="OH181" s="31"/>
      <c r="OI181" s="31"/>
      <c r="OJ181" s="31"/>
      <c r="OK181" s="31"/>
      <c r="OL181" s="31"/>
      <c r="OM181" s="31"/>
      <c r="ON181" s="31"/>
      <c r="OO181" s="31"/>
      <c r="OP181" s="31"/>
      <c r="OQ181" s="31"/>
      <c r="OR181" s="31"/>
      <c r="OS181" s="31"/>
      <c r="OT181" s="31"/>
      <c r="OU181" s="31"/>
      <c r="OV181" s="31"/>
      <c r="OW181" s="31"/>
      <c r="OX181" s="31"/>
      <c r="OY181" s="31"/>
      <c r="OZ181" s="31"/>
      <c r="PA181" s="31"/>
      <c r="PB181" s="31"/>
      <c r="PC181" s="31"/>
      <c r="PD181" s="31"/>
      <c r="PE181" s="31"/>
      <c r="PF181" s="31"/>
      <c r="PG181" s="31"/>
      <c r="PH181" s="31"/>
      <c r="PI181" s="31"/>
      <c r="PJ181" s="31"/>
      <c r="PK181" s="31"/>
      <c r="PL181" s="31"/>
      <c r="PM181" s="31"/>
      <c r="PN181" s="31"/>
      <c r="PO181" s="31"/>
      <c r="PP181" s="31"/>
      <c r="PQ181" s="31"/>
      <c r="PR181" s="31"/>
      <c r="PS181" s="31"/>
      <c r="PT181" s="31"/>
      <c r="PU181" s="31"/>
      <c r="PV181" s="31"/>
      <c r="PW181" s="31"/>
      <c r="PX181" s="31"/>
      <c r="PY181" s="31"/>
      <c r="PZ181" s="31"/>
      <c r="QA181" s="31"/>
      <c r="QB181" s="31"/>
      <c r="QC181" s="31"/>
      <c r="QD181" s="31"/>
      <c r="QE181" s="31"/>
      <c r="QF181" s="31"/>
      <c r="QG181" s="31"/>
      <c r="QH181" s="31"/>
      <c r="QI181" s="31"/>
      <c r="QJ181" s="31"/>
      <c r="QK181" s="31"/>
      <c r="QL181" s="31"/>
      <c r="QM181" s="31"/>
      <c r="QN181" s="31"/>
      <c r="QO181" s="31"/>
      <c r="QP181" s="31"/>
      <c r="QQ181" s="31"/>
      <c r="QR181" s="31"/>
      <c r="QS181" s="31"/>
      <c r="QT181" s="31"/>
      <c r="QU181" s="31"/>
      <c r="QV181" s="31"/>
      <c r="QW181" s="31"/>
      <c r="QX181" s="31"/>
      <c r="QY181" s="31"/>
      <c r="QZ181" s="31"/>
      <c r="RA181" s="31"/>
      <c r="RB181" s="31"/>
      <c r="RC181" s="31"/>
      <c r="RD181" s="31"/>
      <c r="RE181" s="31"/>
      <c r="RF181" s="31"/>
      <c r="RG181" s="31"/>
      <c r="RH181" s="31"/>
      <c r="RI181" s="31"/>
      <c r="RJ181" s="31"/>
      <c r="RK181" s="31"/>
      <c r="RL181" s="31"/>
      <c r="RM181" s="31"/>
      <c r="RN181" s="31"/>
      <c r="RO181" s="31"/>
      <c r="RP181" s="31"/>
      <c r="RQ181" s="31"/>
      <c r="RR181" s="31"/>
      <c r="RS181" s="31"/>
      <c r="RT181" s="31"/>
      <c r="RU181" s="31"/>
      <c r="RV181" s="31"/>
      <c r="RW181" s="31"/>
      <c r="RX181" s="31"/>
      <c r="RY181" s="31"/>
      <c r="RZ181" s="31"/>
      <c r="SA181" s="31"/>
      <c r="SB181" s="31"/>
      <c r="SC181" s="31"/>
      <c r="SD181" s="31"/>
      <c r="SE181" s="31"/>
      <c r="SF181" s="31"/>
      <c r="SG181" s="31"/>
      <c r="SH181" s="31"/>
      <c r="SI181" s="31"/>
      <c r="SJ181" s="31"/>
      <c r="SK181" s="31"/>
      <c r="SL181" s="31"/>
      <c r="SM181" s="31"/>
      <c r="SN181" s="31"/>
      <c r="SO181" s="31"/>
      <c r="SP181" s="31"/>
      <c r="SQ181" s="31"/>
      <c r="SR181" s="31"/>
      <c r="SS181" s="31"/>
      <c r="ST181" s="31"/>
      <c r="SU181" s="31"/>
      <c r="SV181" s="31"/>
      <c r="SW181" s="31"/>
      <c r="SX181" s="31"/>
      <c r="SY181" s="31"/>
      <c r="SZ181" s="31"/>
      <c r="TA181" s="31"/>
      <c r="TB181" s="31"/>
      <c r="TC181" s="31"/>
      <c r="TD181" s="31"/>
      <c r="TE181" s="31"/>
      <c r="TF181" s="31"/>
      <c r="TG181" s="31"/>
      <c r="TH181" s="31"/>
      <c r="TI181" s="31"/>
      <c r="TJ181" s="31"/>
      <c r="TK181" s="31"/>
      <c r="TL181" s="31"/>
      <c r="TM181" s="31"/>
      <c r="TN181" s="31"/>
      <c r="TO181" s="31"/>
      <c r="TP181" s="31"/>
      <c r="TQ181" s="31"/>
      <c r="TR181" s="31"/>
      <c r="TS181" s="31"/>
      <c r="TT181" s="31"/>
      <c r="TU181" s="31"/>
      <c r="TV181" s="31"/>
      <c r="TW181" s="31"/>
      <c r="TX181" s="31"/>
      <c r="TY181" s="31"/>
      <c r="TZ181" s="31"/>
      <c r="UA181" s="31"/>
      <c r="UB181" s="31"/>
      <c r="UC181" s="31"/>
      <c r="UD181" s="31"/>
      <c r="UE181" s="31"/>
      <c r="UF181" s="31"/>
      <c r="UG181" s="31"/>
      <c r="UH181" s="31"/>
      <c r="UI181" s="31"/>
      <c r="UJ181" s="31"/>
      <c r="UK181" s="31"/>
      <c r="UL181" s="31"/>
      <c r="UM181" s="31"/>
      <c r="UN181" s="31"/>
      <c r="UO181" s="31"/>
      <c r="UP181" s="31"/>
      <c r="UQ181" s="31"/>
      <c r="UR181" s="31"/>
      <c r="US181" s="31"/>
      <c r="UT181" s="31"/>
      <c r="UU181" s="31"/>
      <c r="UV181" s="31"/>
      <c r="UW181" s="31"/>
      <c r="UX181" s="31"/>
      <c r="UY181" s="31"/>
      <c r="UZ181" s="31"/>
      <c r="VA181" s="31"/>
      <c r="VB181" s="31"/>
      <c r="VC181" s="31"/>
      <c r="VD181" s="31"/>
      <c r="VE181" s="31"/>
      <c r="VF181" s="31"/>
      <c r="VG181" s="31"/>
      <c r="VH181" s="31"/>
      <c r="VI181" s="31"/>
      <c r="VJ181" s="31"/>
      <c r="VK181" s="31"/>
      <c r="VL181" s="31"/>
      <c r="VM181" s="31"/>
      <c r="VN181" s="31"/>
      <c r="VO181" s="31"/>
      <c r="VP181" s="31"/>
      <c r="VQ181" s="31"/>
      <c r="VR181" s="31"/>
      <c r="VS181" s="31"/>
      <c r="VT181" s="31"/>
      <c r="VU181" s="31"/>
      <c r="VV181" s="31"/>
      <c r="VW181" s="31"/>
      <c r="VX181" s="31"/>
      <c r="VY181" s="31"/>
      <c r="VZ181" s="31"/>
      <c r="WA181" s="31"/>
      <c r="WB181" s="31"/>
      <c r="WC181" s="31"/>
      <c r="WD181" s="31"/>
      <c r="WE181" s="31"/>
      <c r="WF181" s="31"/>
      <c r="WG181" s="31"/>
      <c r="WH181" s="31"/>
      <c r="WI181" s="31"/>
      <c r="WJ181" s="31"/>
      <c r="WK181" s="31"/>
      <c r="WL181" s="31"/>
      <c r="WM181" s="31"/>
      <c r="WN181" s="31"/>
      <c r="WO181" s="31"/>
      <c r="WP181" s="31"/>
      <c r="WQ181" s="31"/>
      <c r="WR181" s="31"/>
      <c r="WS181" s="31"/>
      <c r="WT181" s="31"/>
      <c r="WU181" s="31"/>
      <c r="WV181" s="31"/>
      <c r="WW181" s="31"/>
      <c r="WX181" s="31"/>
      <c r="WY181" s="31"/>
      <c r="WZ181" s="31"/>
      <c r="XA181" s="31"/>
      <c r="XB181" s="31"/>
      <c r="XC181" s="31"/>
      <c r="XD181" s="31"/>
      <c r="XE181" s="31"/>
      <c r="XF181" s="31"/>
      <c r="XG181" s="31"/>
      <c r="XH181" s="31"/>
      <c r="XI181" s="31"/>
      <c r="XJ181" s="31"/>
      <c r="XK181" s="31"/>
      <c r="XL181" s="31"/>
      <c r="XM181" s="31"/>
      <c r="XN181" s="31"/>
      <c r="XO181" s="31"/>
      <c r="XP181" s="31"/>
      <c r="XQ181" s="31"/>
      <c r="XR181" s="31"/>
      <c r="XS181" s="31"/>
      <c r="XT181" s="31"/>
      <c r="XU181" s="31"/>
      <c r="XV181" s="31"/>
      <c r="XW181" s="31"/>
      <c r="XX181" s="31"/>
      <c r="XY181" s="31"/>
      <c r="XZ181" s="31"/>
      <c r="YA181" s="31"/>
      <c r="YB181" s="31"/>
      <c r="YC181" s="31"/>
      <c r="YD181" s="31"/>
      <c r="YE181" s="31"/>
      <c r="YF181" s="31"/>
      <c r="YG181" s="31"/>
      <c r="YH181" s="31"/>
      <c r="YI181" s="31"/>
      <c r="YJ181" s="31"/>
      <c r="YK181" s="31"/>
      <c r="YL181" s="31"/>
    </row>
    <row r="182" spans="1:662" x14ac:dyDescent="0.25">
      <c r="A182" s="16"/>
      <c r="B182" s="16">
        <v>80146</v>
      </c>
      <c r="C182" s="18"/>
      <c r="D182" s="18" t="s">
        <v>75</v>
      </c>
      <c r="E182" s="3">
        <f>E183</f>
        <v>14396</v>
      </c>
      <c r="F182" s="3">
        <f>F183</f>
        <v>2632</v>
      </c>
      <c r="G182" s="15">
        <f t="shared" si="2"/>
        <v>18.282856348985828</v>
      </c>
    </row>
    <row r="183" spans="1:662" s="5" customFormat="1" x14ac:dyDescent="0.25">
      <c r="A183" s="16"/>
      <c r="B183" s="16"/>
      <c r="C183" s="18">
        <v>4300</v>
      </c>
      <c r="D183" s="18" t="s">
        <v>10</v>
      </c>
      <c r="E183" s="3">
        <v>14396</v>
      </c>
      <c r="F183" s="3">
        <v>2632</v>
      </c>
      <c r="G183" s="15">
        <f t="shared" si="2"/>
        <v>18.282856348985828</v>
      </c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1"/>
      <c r="CX183" s="31"/>
      <c r="CY183" s="31"/>
      <c r="CZ183" s="31"/>
      <c r="DA183" s="31"/>
      <c r="DB183" s="31"/>
      <c r="DC183" s="31"/>
      <c r="DD183" s="31"/>
      <c r="DE183" s="31"/>
      <c r="DF183" s="31"/>
      <c r="DG183" s="31"/>
      <c r="DH183" s="31"/>
      <c r="DI183" s="31"/>
      <c r="DJ183" s="31"/>
      <c r="DK183" s="31"/>
      <c r="DL183" s="31"/>
      <c r="DM183" s="31"/>
      <c r="DN183" s="31"/>
      <c r="DO183" s="31"/>
      <c r="DP183" s="31"/>
      <c r="DQ183" s="31"/>
      <c r="DR183" s="31"/>
      <c r="DS183" s="31"/>
      <c r="DT183" s="31"/>
      <c r="DU183" s="31"/>
      <c r="DV183" s="31"/>
      <c r="DW183" s="31"/>
      <c r="DX183" s="31"/>
      <c r="DY183" s="31"/>
      <c r="DZ183" s="31"/>
      <c r="EA183" s="31"/>
      <c r="EB183" s="31"/>
      <c r="EC183" s="31"/>
      <c r="ED183" s="31"/>
      <c r="EE183" s="31"/>
      <c r="EF183" s="31"/>
      <c r="EG183" s="31"/>
      <c r="EH183" s="31"/>
      <c r="EI183" s="31"/>
      <c r="EJ183" s="31"/>
      <c r="EK183" s="31"/>
      <c r="EL183" s="31"/>
      <c r="EM183" s="31"/>
      <c r="EN183" s="31"/>
      <c r="EO183" s="31"/>
      <c r="EP183" s="31"/>
      <c r="EQ183" s="31"/>
      <c r="ER183" s="31"/>
      <c r="ES183" s="31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31"/>
      <c r="IX183" s="31"/>
      <c r="IY183" s="31"/>
      <c r="IZ183" s="31"/>
      <c r="JA183" s="31"/>
      <c r="JB183" s="31"/>
      <c r="JC183" s="31"/>
      <c r="JD183" s="31"/>
      <c r="JE183" s="31"/>
      <c r="JF183" s="31"/>
      <c r="JG183" s="31"/>
      <c r="JH183" s="31"/>
      <c r="JI183" s="31"/>
      <c r="JJ183" s="31"/>
      <c r="JK183" s="31"/>
      <c r="JL183" s="31"/>
      <c r="JM183" s="31"/>
      <c r="JN183" s="31"/>
      <c r="JO183" s="31"/>
      <c r="JP183" s="31"/>
      <c r="JQ183" s="31"/>
      <c r="JR183" s="31"/>
      <c r="JS183" s="31"/>
      <c r="JT183" s="31"/>
      <c r="JU183" s="31"/>
      <c r="JV183" s="31"/>
      <c r="JW183" s="31"/>
      <c r="JX183" s="31"/>
      <c r="JY183" s="31"/>
      <c r="JZ183" s="31"/>
      <c r="KA183" s="31"/>
      <c r="KB183" s="31"/>
      <c r="KC183" s="31"/>
      <c r="KD183" s="31"/>
      <c r="KE183" s="31"/>
      <c r="KF183" s="31"/>
      <c r="KG183" s="31"/>
      <c r="KH183" s="31"/>
      <c r="KI183" s="31"/>
      <c r="KJ183" s="31"/>
      <c r="KK183" s="31"/>
      <c r="KL183" s="31"/>
      <c r="KM183" s="31"/>
      <c r="KN183" s="31"/>
      <c r="KO183" s="31"/>
      <c r="KP183" s="31"/>
      <c r="KQ183" s="31"/>
      <c r="KR183" s="31"/>
      <c r="KS183" s="31"/>
      <c r="KT183" s="31"/>
      <c r="KU183" s="31"/>
      <c r="KV183" s="31"/>
      <c r="KW183" s="31"/>
      <c r="KX183" s="31"/>
      <c r="KY183" s="31"/>
      <c r="KZ183" s="31"/>
      <c r="LA183" s="31"/>
      <c r="LB183" s="31"/>
      <c r="LC183" s="31"/>
      <c r="LD183" s="31"/>
      <c r="LE183" s="31"/>
      <c r="LF183" s="31"/>
      <c r="LG183" s="31"/>
      <c r="LH183" s="31"/>
      <c r="LI183" s="31"/>
      <c r="LJ183" s="31"/>
      <c r="LK183" s="31"/>
      <c r="LL183" s="31"/>
      <c r="LM183" s="31"/>
      <c r="LN183" s="31"/>
      <c r="LO183" s="31"/>
      <c r="LP183" s="31"/>
      <c r="LQ183" s="31"/>
      <c r="LR183" s="31"/>
      <c r="LS183" s="31"/>
      <c r="LT183" s="31"/>
      <c r="LU183" s="31"/>
      <c r="LV183" s="31"/>
      <c r="LW183" s="31"/>
      <c r="LX183" s="31"/>
      <c r="LY183" s="31"/>
      <c r="LZ183" s="31"/>
      <c r="MA183" s="31"/>
      <c r="MB183" s="31"/>
      <c r="MC183" s="31"/>
      <c r="MD183" s="31"/>
      <c r="ME183" s="31"/>
      <c r="MF183" s="31"/>
      <c r="MG183" s="31"/>
      <c r="MH183" s="31"/>
      <c r="MI183" s="31"/>
      <c r="MJ183" s="31"/>
      <c r="MK183" s="31"/>
      <c r="ML183" s="31"/>
      <c r="MM183" s="31"/>
      <c r="MN183" s="31"/>
      <c r="MO183" s="31"/>
      <c r="MP183" s="31"/>
      <c r="MQ183" s="31"/>
      <c r="MR183" s="31"/>
      <c r="MS183" s="31"/>
      <c r="MT183" s="31"/>
      <c r="MU183" s="31"/>
      <c r="MV183" s="31"/>
      <c r="MW183" s="31"/>
      <c r="MX183" s="31"/>
      <c r="MY183" s="31"/>
      <c r="MZ183" s="31"/>
      <c r="NA183" s="31"/>
      <c r="NB183" s="31"/>
      <c r="NC183" s="31"/>
      <c r="ND183" s="31"/>
      <c r="NE183" s="31"/>
      <c r="NF183" s="31"/>
      <c r="NG183" s="31"/>
      <c r="NH183" s="31"/>
      <c r="NI183" s="31"/>
      <c r="NJ183" s="31"/>
      <c r="NK183" s="31"/>
      <c r="NL183" s="31"/>
      <c r="NM183" s="31"/>
      <c r="NN183" s="31"/>
      <c r="NO183" s="31"/>
      <c r="NP183" s="31"/>
      <c r="NQ183" s="31"/>
      <c r="NR183" s="31"/>
      <c r="NS183" s="31"/>
      <c r="NT183" s="31"/>
      <c r="NU183" s="31"/>
      <c r="NV183" s="31"/>
      <c r="NW183" s="31"/>
      <c r="NX183" s="31"/>
      <c r="NY183" s="31"/>
      <c r="NZ183" s="31"/>
      <c r="OA183" s="31"/>
      <c r="OB183" s="31"/>
      <c r="OC183" s="31"/>
      <c r="OD183" s="31"/>
      <c r="OE183" s="31"/>
      <c r="OF183" s="31"/>
      <c r="OG183" s="31"/>
      <c r="OH183" s="31"/>
      <c r="OI183" s="31"/>
      <c r="OJ183" s="31"/>
      <c r="OK183" s="31"/>
      <c r="OL183" s="31"/>
      <c r="OM183" s="31"/>
      <c r="ON183" s="31"/>
      <c r="OO183" s="31"/>
      <c r="OP183" s="31"/>
      <c r="OQ183" s="31"/>
      <c r="OR183" s="31"/>
      <c r="OS183" s="31"/>
      <c r="OT183" s="31"/>
      <c r="OU183" s="31"/>
      <c r="OV183" s="31"/>
      <c r="OW183" s="31"/>
      <c r="OX183" s="31"/>
      <c r="OY183" s="31"/>
      <c r="OZ183" s="31"/>
      <c r="PA183" s="31"/>
      <c r="PB183" s="31"/>
      <c r="PC183" s="31"/>
      <c r="PD183" s="31"/>
      <c r="PE183" s="31"/>
      <c r="PF183" s="31"/>
      <c r="PG183" s="31"/>
      <c r="PH183" s="31"/>
      <c r="PI183" s="31"/>
      <c r="PJ183" s="31"/>
      <c r="PK183" s="31"/>
      <c r="PL183" s="31"/>
      <c r="PM183" s="31"/>
      <c r="PN183" s="31"/>
      <c r="PO183" s="31"/>
      <c r="PP183" s="31"/>
      <c r="PQ183" s="31"/>
      <c r="PR183" s="31"/>
      <c r="PS183" s="31"/>
      <c r="PT183" s="31"/>
      <c r="PU183" s="31"/>
      <c r="PV183" s="31"/>
      <c r="PW183" s="31"/>
      <c r="PX183" s="31"/>
      <c r="PY183" s="31"/>
      <c r="PZ183" s="31"/>
      <c r="QA183" s="31"/>
      <c r="QB183" s="31"/>
      <c r="QC183" s="31"/>
      <c r="QD183" s="31"/>
      <c r="QE183" s="31"/>
      <c r="QF183" s="31"/>
      <c r="QG183" s="31"/>
      <c r="QH183" s="31"/>
      <c r="QI183" s="31"/>
      <c r="QJ183" s="31"/>
      <c r="QK183" s="31"/>
      <c r="QL183" s="31"/>
      <c r="QM183" s="31"/>
      <c r="QN183" s="31"/>
      <c r="QO183" s="31"/>
      <c r="QP183" s="31"/>
      <c r="QQ183" s="31"/>
      <c r="QR183" s="31"/>
      <c r="QS183" s="31"/>
      <c r="QT183" s="31"/>
      <c r="QU183" s="31"/>
      <c r="QV183" s="31"/>
      <c r="QW183" s="31"/>
      <c r="QX183" s="31"/>
      <c r="QY183" s="31"/>
      <c r="QZ183" s="31"/>
      <c r="RA183" s="31"/>
      <c r="RB183" s="31"/>
      <c r="RC183" s="31"/>
      <c r="RD183" s="31"/>
      <c r="RE183" s="31"/>
      <c r="RF183" s="31"/>
      <c r="RG183" s="31"/>
      <c r="RH183" s="31"/>
      <c r="RI183" s="31"/>
      <c r="RJ183" s="31"/>
      <c r="RK183" s="31"/>
      <c r="RL183" s="31"/>
      <c r="RM183" s="31"/>
      <c r="RN183" s="31"/>
      <c r="RO183" s="31"/>
      <c r="RP183" s="31"/>
      <c r="RQ183" s="31"/>
      <c r="RR183" s="31"/>
      <c r="RS183" s="31"/>
      <c r="RT183" s="31"/>
      <c r="RU183" s="31"/>
      <c r="RV183" s="31"/>
      <c r="RW183" s="31"/>
      <c r="RX183" s="31"/>
      <c r="RY183" s="31"/>
      <c r="RZ183" s="31"/>
      <c r="SA183" s="31"/>
      <c r="SB183" s="31"/>
      <c r="SC183" s="31"/>
      <c r="SD183" s="31"/>
      <c r="SE183" s="31"/>
      <c r="SF183" s="31"/>
      <c r="SG183" s="31"/>
      <c r="SH183" s="31"/>
      <c r="SI183" s="31"/>
      <c r="SJ183" s="31"/>
      <c r="SK183" s="31"/>
      <c r="SL183" s="31"/>
      <c r="SM183" s="31"/>
      <c r="SN183" s="31"/>
      <c r="SO183" s="31"/>
      <c r="SP183" s="31"/>
      <c r="SQ183" s="31"/>
      <c r="SR183" s="31"/>
      <c r="SS183" s="31"/>
      <c r="ST183" s="31"/>
      <c r="SU183" s="31"/>
      <c r="SV183" s="31"/>
      <c r="SW183" s="31"/>
      <c r="SX183" s="31"/>
      <c r="SY183" s="31"/>
      <c r="SZ183" s="31"/>
      <c r="TA183" s="31"/>
      <c r="TB183" s="31"/>
      <c r="TC183" s="31"/>
      <c r="TD183" s="31"/>
      <c r="TE183" s="31"/>
      <c r="TF183" s="31"/>
      <c r="TG183" s="31"/>
      <c r="TH183" s="31"/>
      <c r="TI183" s="31"/>
      <c r="TJ183" s="31"/>
      <c r="TK183" s="31"/>
      <c r="TL183" s="31"/>
      <c r="TM183" s="31"/>
      <c r="TN183" s="31"/>
      <c r="TO183" s="31"/>
      <c r="TP183" s="31"/>
      <c r="TQ183" s="31"/>
      <c r="TR183" s="31"/>
      <c r="TS183" s="31"/>
      <c r="TT183" s="31"/>
      <c r="TU183" s="31"/>
      <c r="TV183" s="31"/>
      <c r="TW183" s="31"/>
      <c r="TX183" s="31"/>
      <c r="TY183" s="31"/>
      <c r="TZ183" s="31"/>
      <c r="UA183" s="31"/>
      <c r="UB183" s="31"/>
      <c r="UC183" s="31"/>
      <c r="UD183" s="31"/>
      <c r="UE183" s="31"/>
      <c r="UF183" s="31"/>
      <c r="UG183" s="31"/>
      <c r="UH183" s="31"/>
      <c r="UI183" s="31"/>
      <c r="UJ183" s="31"/>
      <c r="UK183" s="31"/>
      <c r="UL183" s="31"/>
      <c r="UM183" s="31"/>
      <c r="UN183" s="31"/>
      <c r="UO183" s="31"/>
      <c r="UP183" s="31"/>
      <c r="UQ183" s="31"/>
      <c r="UR183" s="31"/>
      <c r="US183" s="31"/>
      <c r="UT183" s="31"/>
      <c r="UU183" s="31"/>
      <c r="UV183" s="31"/>
      <c r="UW183" s="31"/>
      <c r="UX183" s="31"/>
      <c r="UY183" s="31"/>
      <c r="UZ183" s="31"/>
      <c r="VA183" s="31"/>
      <c r="VB183" s="31"/>
      <c r="VC183" s="31"/>
      <c r="VD183" s="31"/>
      <c r="VE183" s="31"/>
      <c r="VF183" s="31"/>
      <c r="VG183" s="31"/>
      <c r="VH183" s="31"/>
      <c r="VI183" s="31"/>
      <c r="VJ183" s="31"/>
      <c r="VK183" s="31"/>
      <c r="VL183" s="31"/>
      <c r="VM183" s="31"/>
      <c r="VN183" s="31"/>
      <c r="VO183" s="31"/>
      <c r="VP183" s="31"/>
      <c r="VQ183" s="31"/>
      <c r="VR183" s="31"/>
      <c r="VS183" s="31"/>
      <c r="VT183" s="31"/>
      <c r="VU183" s="31"/>
      <c r="VV183" s="31"/>
      <c r="VW183" s="31"/>
      <c r="VX183" s="31"/>
      <c r="VY183" s="31"/>
      <c r="VZ183" s="31"/>
      <c r="WA183" s="31"/>
      <c r="WB183" s="31"/>
      <c r="WC183" s="31"/>
      <c r="WD183" s="31"/>
      <c r="WE183" s="31"/>
      <c r="WF183" s="31"/>
      <c r="WG183" s="31"/>
      <c r="WH183" s="31"/>
      <c r="WI183" s="31"/>
      <c r="WJ183" s="31"/>
      <c r="WK183" s="31"/>
      <c r="WL183" s="31"/>
      <c r="WM183" s="31"/>
      <c r="WN183" s="31"/>
      <c r="WO183" s="31"/>
      <c r="WP183" s="31"/>
      <c r="WQ183" s="31"/>
      <c r="WR183" s="31"/>
      <c r="WS183" s="31"/>
      <c r="WT183" s="31"/>
      <c r="WU183" s="31"/>
      <c r="WV183" s="31"/>
      <c r="WW183" s="31"/>
      <c r="WX183" s="31"/>
      <c r="WY183" s="31"/>
      <c r="WZ183" s="31"/>
      <c r="XA183" s="31"/>
      <c r="XB183" s="31"/>
      <c r="XC183" s="31"/>
      <c r="XD183" s="31"/>
      <c r="XE183" s="31"/>
      <c r="XF183" s="31"/>
      <c r="XG183" s="31"/>
      <c r="XH183" s="31"/>
      <c r="XI183" s="31"/>
      <c r="XJ183" s="31"/>
      <c r="XK183" s="31"/>
      <c r="XL183" s="31"/>
      <c r="XM183" s="31"/>
      <c r="XN183" s="31"/>
      <c r="XO183" s="31"/>
      <c r="XP183" s="31"/>
      <c r="XQ183" s="31"/>
      <c r="XR183" s="31"/>
      <c r="XS183" s="31"/>
      <c r="XT183" s="31"/>
      <c r="XU183" s="31"/>
      <c r="XV183" s="31"/>
      <c r="XW183" s="31"/>
      <c r="XX183" s="31"/>
      <c r="XY183" s="31"/>
      <c r="XZ183" s="31"/>
      <c r="YA183" s="31"/>
      <c r="YB183" s="31"/>
      <c r="YC183" s="31"/>
      <c r="YD183" s="31"/>
      <c r="YE183" s="31"/>
      <c r="YF183" s="31"/>
      <c r="YG183" s="31"/>
      <c r="YH183" s="31"/>
      <c r="YI183" s="31"/>
      <c r="YJ183" s="31"/>
      <c r="YK183" s="31"/>
      <c r="YL183" s="31"/>
    </row>
    <row r="184" spans="1:662" ht="25.5" x14ac:dyDescent="0.25">
      <c r="A184" s="16"/>
      <c r="B184" s="16">
        <v>80153</v>
      </c>
      <c r="C184" s="18"/>
      <c r="D184" s="18" t="s">
        <v>76</v>
      </c>
      <c r="E184" s="3">
        <f>E185+E187+E186</f>
        <v>39755.240000000005</v>
      </c>
      <c r="F184" s="3">
        <f>F185+F187+F186</f>
        <v>39728.21</v>
      </c>
      <c r="G184" s="15">
        <f t="shared" si="2"/>
        <v>99.932008962843625</v>
      </c>
    </row>
    <row r="185" spans="1:662" s="5" customFormat="1" x14ac:dyDescent="0.25">
      <c r="A185" s="16"/>
      <c r="B185" s="16"/>
      <c r="C185" s="18">
        <v>4210</v>
      </c>
      <c r="D185" s="18" t="s">
        <v>17</v>
      </c>
      <c r="E185" s="3">
        <v>173.34</v>
      </c>
      <c r="F185" s="3">
        <v>173.34</v>
      </c>
      <c r="G185" s="15">
        <f t="shared" si="2"/>
        <v>100</v>
      </c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DZ185" s="31"/>
      <c r="EA185" s="31"/>
      <c r="EB185" s="31"/>
      <c r="EC185" s="31"/>
      <c r="ED185" s="31"/>
      <c r="EE185" s="31"/>
      <c r="EF185" s="31"/>
      <c r="EG185" s="31"/>
      <c r="EH185" s="31"/>
      <c r="EI185" s="31"/>
      <c r="EJ185" s="31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31"/>
      <c r="IX185" s="31"/>
      <c r="IY185" s="31"/>
      <c r="IZ185" s="31"/>
      <c r="JA185" s="31"/>
      <c r="JB185" s="31"/>
      <c r="JC185" s="31"/>
      <c r="JD185" s="31"/>
      <c r="JE185" s="31"/>
      <c r="JF185" s="31"/>
      <c r="JG185" s="31"/>
      <c r="JH185" s="31"/>
      <c r="JI185" s="31"/>
      <c r="JJ185" s="31"/>
      <c r="JK185" s="31"/>
      <c r="JL185" s="31"/>
      <c r="JM185" s="31"/>
      <c r="JN185" s="31"/>
      <c r="JO185" s="31"/>
      <c r="JP185" s="31"/>
      <c r="JQ185" s="31"/>
      <c r="JR185" s="31"/>
      <c r="JS185" s="31"/>
      <c r="JT185" s="31"/>
      <c r="JU185" s="31"/>
      <c r="JV185" s="31"/>
      <c r="JW185" s="31"/>
      <c r="JX185" s="31"/>
      <c r="JY185" s="31"/>
      <c r="JZ185" s="31"/>
      <c r="KA185" s="31"/>
      <c r="KB185" s="31"/>
      <c r="KC185" s="31"/>
      <c r="KD185" s="31"/>
      <c r="KE185" s="31"/>
      <c r="KF185" s="31"/>
      <c r="KG185" s="31"/>
      <c r="KH185" s="31"/>
      <c r="KI185" s="31"/>
      <c r="KJ185" s="31"/>
      <c r="KK185" s="31"/>
      <c r="KL185" s="31"/>
      <c r="KM185" s="31"/>
      <c r="KN185" s="31"/>
      <c r="KO185" s="31"/>
      <c r="KP185" s="31"/>
      <c r="KQ185" s="31"/>
      <c r="KR185" s="31"/>
      <c r="KS185" s="31"/>
      <c r="KT185" s="31"/>
      <c r="KU185" s="31"/>
      <c r="KV185" s="31"/>
      <c r="KW185" s="31"/>
      <c r="KX185" s="31"/>
      <c r="KY185" s="31"/>
      <c r="KZ185" s="31"/>
      <c r="LA185" s="31"/>
      <c r="LB185" s="31"/>
      <c r="LC185" s="31"/>
      <c r="LD185" s="31"/>
      <c r="LE185" s="31"/>
      <c r="LF185" s="31"/>
      <c r="LG185" s="31"/>
      <c r="LH185" s="31"/>
      <c r="LI185" s="31"/>
      <c r="LJ185" s="31"/>
      <c r="LK185" s="31"/>
      <c r="LL185" s="31"/>
      <c r="LM185" s="31"/>
      <c r="LN185" s="31"/>
      <c r="LO185" s="31"/>
      <c r="LP185" s="31"/>
      <c r="LQ185" s="31"/>
      <c r="LR185" s="31"/>
      <c r="LS185" s="31"/>
      <c r="LT185" s="31"/>
      <c r="LU185" s="31"/>
      <c r="LV185" s="31"/>
      <c r="LW185" s="31"/>
      <c r="LX185" s="31"/>
      <c r="LY185" s="31"/>
      <c r="LZ185" s="31"/>
      <c r="MA185" s="31"/>
      <c r="MB185" s="31"/>
      <c r="MC185" s="31"/>
      <c r="MD185" s="31"/>
      <c r="ME185" s="31"/>
      <c r="MF185" s="31"/>
      <c r="MG185" s="31"/>
      <c r="MH185" s="31"/>
      <c r="MI185" s="31"/>
      <c r="MJ185" s="31"/>
      <c r="MK185" s="31"/>
      <c r="ML185" s="31"/>
      <c r="MM185" s="31"/>
      <c r="MN185" s="31"/>
      <c r="MO185" s="31"/>
      <c r="MP185" s="31"/>
      <c r="MQ185" s="31"/>
      <c r="MR185" s="31"/>
      <c r="MS185" s="31"/>
      <c r="MT185" s="31"/>
      <c r="MU185" s="31"/>
      <c r="MV185" s="31"/>
      <c r="MW185" s="31"/>
      <c r="MX185" s="31"/>
      <c r="MY185" s="31"/>
      <c r="MZ185" s="31"/>
      <c r="NA185" s="31"/>
      <c r="NB185" s="31"/>
      <c r="NC185" s="31"/>
      <c r="ND185" s="31"/>
      <c r="NE185" s="31"/>
      <c r="NF185" s="31"/>
      <c r="NG185" s="31"/>
      <c r="NH185" s="31"/>
      <c r="NI185" s="31"/>
      <c r="NJ185" s="31"/>
      <c r="NK185" s="31"/>
      <c r="NL185" s="31"/>
      <c r="NM185" s="31"/>
      <c r="NN185" s="31"/>
      <c r="NO185" s="31"/>
      <c r="NP185" s="31"/>
      <c r="NQ185" s="31"/>
      <c r="NR185" s="31"/>
      <c r="NS185" s="31"/>
      <c r="NT185" s="31"/>
      <c r="NU185" s="31"/>
      <c r="NV185" s="31"/>
      <c r="NW185" s="31"/>
      <c r="NX185" s="31"/>
      <c r="NY185" s="31"/>
      <c r="NZ185" s="31"/>
      <c r="OA185" s="31"/>
      <c r="OB185" s="31"/>
      <c r="OC185" s="31"/>
      <c r="OD185" s="31"/>
      <c r="OE185" s="31"/>
      <c r="OF185" s="31"/>
      <c r="OG185" s="31"/>
      <c r="OH185" s="31"/>
      <c r="OI185" s="31"/>
      <c r="OJ185" s="31"/>
      <c r="OK185" s="31"/>
      <c r="OL185" s="31"/>
      <c r="OM185" s="31"/>
      <c r="ON185" s="31"/>
      <c r="OO185" s="31"/>
      <c r="OP185" s="31"/>
      <c r="OQ185" s="31"/>
      <c r="OR185" s="31"/>
      <c r="OS185" s="31"/>
      <c r="OT185" s="31"/>
      <c r="OU185" s="31"/>
      <c r="OV185" s="31"/>
      <c r="OW185" s="31"/>
      <c r="OX185" s="31"/>
      <c r="OY185" s="31"/>
      <c r="OZ185" s="31"/>
      <c r="PA185" s="31"/>
      <c r="PB185" s="31"/>
      <c r="PC185" s="31"/>
      <c r="PD185" s="31"/>
      <c r="PE185" s="31"/>
      <c r="PF185" s="31"/>
      <c r="PG185" s="31"/>
      <c r="PH185" s="31"/>
      <c r="PI185" s="31"/>
      <c r="PJ185" s="31"/>
      <c r="PK185" s="31"/>
      <c r="PL185" s="31"/>
      <c r="PM185" s="31"/>
      <c r="PN185" s="31"/>
      <c r="PO185" s="31"/>
      <c r="PP185" s="31"/>
      <c r="PQ185" s="31"/>
      <c r="PR185" s="31"/>
      <c r="PS185" s="31"/>
      <c r="PT185" s="31"/>
      <c r="PU185" s="31"/>
      <c r="PV185" s="31"/>
      <c r="PW185" s="31"/>
      <c r="PX185" s="31"/>
      <c r="PY185" s="31"/>
      <c r="PZ185" s="31"/>
      <c r="QA185" s="31"/>
      <c r="QB185" s="31"/>
      <c r="QC185" s="31"/>
      <c r="QD185" s="31"/>
      <c r="QE185" s="31"/>
      <c r="QF185" s="31"/>
      <c r="QG185" s="31"/>
      <c r="QH185" s="31"/>
      <c r="QI185" s="31"/>
      <c r="QJ185" s="31"/>
      <c r="QK185" s="31"/>
      <c r="QL185" s="31"/>
      <c r="QM185" s="31"/>
      <c r="QN185" s="31"/>
      <c r="QO185" s="31"/>
      <c r="QP185" s="31"/>
      <c r="QQ185" s="31"/>
      <c r="QR185" s="31"/>
      <c r="QS185" s="31"/>
      <c r="QT185" s="31"/>
      <c r="QU185" s="31"/>
      <c r="QV185" s="31"/>
      <c r="QW185" s="31"/>
      <c r="QX185" s="31"/>
      <c r="QY185" s="31"/>
      <c r="QZ185" s="31"/>
      <c r="RA185" s="31"/>
      <c r="RB185" s="31"/>
      <c r="RC185" s="31"/>
      <c r="RD185" s="31"/>
      <c r="RE185" s="31"/>
      <c r="RF185" s="31"/>
      <c r="RG185" s="31"/>
      <c r="RH185" s="31"/>
      <c r="RI185" s="31"/>
      <c r="RJ185" s="31"/>
      <c r="RK185" s="31"/>
      <c r="RL185" s="31"/>
      <c r="RM185" s="31"/>
      <c r="RN185" s="31"/>
      <c r="RO185" s="31"/>
      <c r="RP185" s="31"/>
      <c r="RQ185" s="31"/>
      <c r="RR185" s="31"/>
      <c r="RS185" s="31"/>
      <c r="RT185" s="31"/>
      <c r="RU185" s="31"/>
      <c r="RV185" s="31"/>
      <c r="RW185" s="31"/>
      <c r="RX185" s="31"/>
      <c r="RY185" s="31"/>
      <c r="RZ185" s="31"/>
      <c r="SA185" s="31"/>
      <c r="SB185" s="31"/>
      <c r="SC185" s="31"/>
      <c r="SD185" s="31"/>
      <c r="SE185" s="31"/>
      <c r="SF185" s="31"/>
      <c r="SG185" s="31"/>
      <c r="SH185" s="31"/>
      <c r="SI185" s="31"/>
      <c r="SJ185" s="31"/>
      <c r="SK185" s="31"/>
      <c r="SL185" s="31"/>
      <c r="SM185" s="31"/>
      <c r="SN185" s="31"/>
      <c r="SO185" s="31"/>
      <c r="SP185" s="31"/>
      <c r="SQ185" s="31"/>
      <c r="SR185" s="31"/>
      <c r="SS185" s="31"/>
      <c r="ST185" s="31"/>
      <c r="SU185" s="31"/>
      <c r="SV185" s="31"/>
      <c r="SW185" s="31"/>
      <c r="SX185" s="31"/>
      <c r="SY185" s="31"/>
      <c r="SZ185" s="31"/>
      <c r="TA185" s="31"/>
      <c r="TB185" s="31"/>
      <c r="TC185" s="31"/>
      <c r="TD185" s="31"/>
      <c r="TE185" s="31"/>
      <c r="TF185" s="31"/>
      <c r="TG185" s="31"/>
      <c r="TH185" s="31"/>
      <c r="TI185" s="31"/>
      <c r="TJ185" s="31"/>
      <c r="TK185" s="31"/>
      <c r="TL185" s="31"/>
      <c r="TM185" s="31"/>
      <c r="TN185" s="31"/>
      <c r="TO185" s="31"/>
      <c r="TP185" s="31"/>
      <c r="TQ185" s="31"/>
      <c r="TR185" s="31"/>
      <c r="TS185" s="31"/>
      <c r="TT185" s="31"/>
      <c r="TU185" s="31"/>
      <c r="TV185" s="31"/>
      <c r="TW185" s="31"/>
      <c r="TX185" s="31"/>
      <c r="TY185" s="31"/>
      <c r="TZ185" s="31"/>
      <c r="UA185" s="31"/>
      <c r="UB185" s="31"/>
      <c r="UC185" s="31"/>
      <c r="UD185" s="31"/>
      <c r="UE185" s="31"/>
      <c r="UF185" s="31"/>
      <c r="UG185" s="31"/>
      <c r="UH185" s="31"/>
      <c r="UI185" s="31"/>
      <c r="UJ185" s="31"/>
      <c r="UK185" s="31"/>
      <c r="UL185" s="31"/>
      <c r="UM185" s="31"/>
      <c r="UN185" s="31"/>
      <c r="UO185" s="31"/>
      <c r="UP185" s="31"/>
      <c r="UQ185" s="31"/>
      <c r="UR185" s="31"/>
      <c r="US185" s="31"/>
      <c r="UT185" s="31"/>
      <c r="UU185" s="31"/>
      <c r="UV185" s="31"/>
      <c r="UW185" s="31"/>
      <c r="UX185" s="31"/>
      <c r="UY185" s="31"/>
      <c r="UZ185" s="31"/>
      <c r="VA185" s="31"/>
      <c r="VB185" s="31"/>
      <c r="VC185" s="31"/>
      <c r="VD185" s="31"/>
      <c r="VE185" s="31"/>
      <c r="VF185" s="31"/>
      <c r="VG185" s="31"/>
      <c r="VH185" s="31"/>
      <c r="VI185" s="31"/>
      <c r="VJ185" s="31"/>
      <c r="VK185" s="31"/>
      <c r="VL185" s="31"/>
      <c r="VM185" s="31"/>
      <c r="VN185" s="31"/>
      <c r="VO185" s="31"/>
      <c r="VP185" s="31"/>
      <c r="VQ185" s="31"/>
      <c r="VR185" s="31"/>
      <c r="VS185" s="31"/>
      <c r="VT185" s="31"/>
      <c r="VU185" s="31"/>
      <c r="VV185" s="31"/>
      <c r="VW185" s="31"/>
      <c r="VX185" s="31"/>
      <c r="VY185" s="31"/>
      <c r="VZ185" s="31"/>
      <c r="WA185" s="31"/>
      <c r="WB185" s="31"/>
      <c r="WC185" s="31"/>
      <c r="WD185" s="31"/>
      <c r="WE185" s="31"/>
      <c r="WF185" s="31"/>
      <c r="WG185" s="31"/>
      <c r="WH185" s="31"/>
      <c r="WI185" s="31"/>
      <c r="WJ185" s="31"/>
      <c r="WK185" s="31"/>
      <c r="WL185" s="31"/>
      <c r="WM185" s="31"/>
      <c r="WN185" s="31"/>
      <c r="WO185" s="31"/>
      <c r="WP185" s="31"/>
      <c r="WQ185" s="31"/>
      <c r="WR185" s="31"/>
      <c r="WS185" s="31"/>
      <c r="WT185" s="31"/>
      <c r="WU185" s="31"/>
      <c r="WV185" s="31"/>
      <c r="WW185" s="31"/>
      <c r="WX185" s="31"/>
      <c r="WY185" s="31"/>
      <c r="WZ185" s="31"/>
      <c r="XA185" s="31"/>
      <c r="XB185" s="31"/>
      <c r="XC185" s="31"/>
      <c r="XD185" s="31"/>
      <c r="XE185" s="31"/>
      <c r="XF185" s="31"/>
      <c r="XG185" s="31"/>
      <c r="XH185" s="31"/>
      <c r="XI185" s="31"/>
      <c r="XJ185" s="31"/>
      <c r="XK185" s="31"/>
      <c r="XL185" s="31"/>
      <c r="XM185" s="31"/>
      <c r="XN185" s="31"/>
      <c r="XO185" s="31"/>
      <c r="XP185" s="31"/>
      <c r="XQ185" s="31"/>
      <c r="XR185" s="31"/>
      <c r="XS185" s="31"/>
      <c r="XT185" s="31"/>
      <c r="XU185" s="31"/>
      <c r="XV185" s="31"/>
      <c r="XW185" s="31"/>
      <c r="XX185" s="31"/>
      <c r="XY185" s="31"/>
      <c r="XZ185" s="31"/>
      <c r="YA185" s="31"/>
      <c r="YB185" s="31"/>
      <c r="YC185" s="31"/>
      <c r="YD185" s="31"/>
      <c r="YE185" s="31"/>
      <c r="YF185" s="31"/>
      <c r="YG185" s="31"/>
      <c r="YH185" s="31"/>
      <c r="YI185" s="31"/>
      <c r="YJ185" s="31"/>
      <c r="YK185" s="31"/>
      <c r="YL185" s="31"/>
    </row>
    <row r="186" spans="1:662" s="5" customFormat="1" x14ac:dyDescent="0.25">
      <c r="A186" s="16"/>
      <c r="B186" s="16"/>
      <c r="C186" s="18">
        <v>4240</v>
      </c>
      <c r="D186" s="18" t="s">
        <v>77</v>
      </c>
      <c r="E186" s="3">
        <v>17334.900000000001</v>
      </c>
      <c r="F186" s="3">
        <v>17307.87</v>
      </c>
      <c r="G186" s="15">
        <f t="shared" si="2"/>
        <v>99.844071785819338</v>
      </c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  <c r="CO186" s="31"/>
      <c r="CP186" s="31"/>
      <c r="CQ186" s="31"/>
      <c r="CR186" s="31"/>
      <c r="CS186" s="31"/>
      <c r="CT186" s="31"/>
      <c r="CU186" s="31"/>
      <c r="CV186" s="31"/>
      <c r="CW186" s="31"/>
      <c r="CX186" s="31"/>
      <c r="CY186" s="31"/>
      <c r="CZ186" s="31"/>
      <c r="DA186" s="31"/>
      <c r="DB186" s="31"/>
      <c r="DC186" s="31"/>
      <c r="DD186" s="31"/>
      <c r="DE186" s="31"/>
      <c r="DF186" s="31"/>
      <c r="DG186" s="31"/>
      <c r="DH186" s="31"/>
      <c r="DI186" s="31"/>
      <c r="DJ186" s="31"/>
      <c r="DK186" s="31"/>
      <c r="DL186" s="31"/>
      <c r="DM186" s="31"/>
      <c r="DN186" s="31"/>
      <c r="DO186" s="31"/>
      <c r="DP186" s="31"/>
      <c r="DQ186" s="31"/>
      <c r="DR186" s="31"/>
      <c r="DS186" s="31"/>
      <c r="DT186" s="31"/>
      <c r="DU186" s="31"/>
      <c r="DV186" s="31"/>
      <c r="DW186" s="31"/>
      <c r="DX186" s="31"/>
      <c r="DY186" s="31"/>
      <c r="DZ186" s="31"/>
      <c r="EA186" s="31"/>
      <c r="EB186" s="31"/>
      <c r="EC186" s="31"/>
      <c r="ED186" s="31"/>
      <c r="EE186" s="31"/>
      <c r="EF186" s="31"/>
      <c r="EG186" s="31"/>
      <c r="EH186" s="31"/>
      <c r="EI186" s="31"/>
      <c r="EJ186" s="31"/>
      <c r="EK186" s="31"/>
      <c r="EL186" s="31"/>
      <c r="EM186" s="31"/>
      <c r="EN186" s="31"/>
      <c r="EO186" s="31"/>
      <c r="EP186" s="31"/>
      <c r="EQ186" s="31"/>
      <c r="ER186" s="31"/>
      <c r="ES186" s="31"/>
      <c r="ET186" s="31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31"/>
      <c r="IX186" s="31"/>
      <c r="IY186" s="31"/>
      <c r="IZ186" s="31"/>
      <c r="JA186" s="31"/>
      <c r="JB186" s="31"/>
      <c r="JC186" s="31"/>
      <c r="JD186" s="31"/>
      <c r="JE186" s="31"/>
      <c r="JF186" s="31"/>
      <c r="JG186" s="31"/>
      <c r="JH186" s="31"/>
      <c r="JI186" s="31"/>
      <c r="JJ186" s="31"/>
      <c r="JK186" s="31"/>
      <c r="JL186" s="31"/>
      <c r="JM186" s="31"/>
      <c r="JN186" s="31"/>
      <c r="JO186" s="31"/>
      <c r="JP186" s="31"/>
      <c r="JQ186" s="31"/>
      <c r="JR186" s="31"/>
      <c r="JS186" s="31"/>
      <c r="JT186" s="31"/>
      <c r="JU186" s="31"/>
      <c r="JV186" s="31"/>
      <c r="JW186" s="31"/>
      <c r="JX186" s="31"/>
      <c r="JY186" s="31"/>
      <c r="JZ186" s="31"/>
      <c r="KA186" s="31"/>
      <c r="KB186" s="31"/>
      <c r="KC186" s="31"/>
      <c r="KD186" s="31"/>
      <c r="KE186" s="31"/>
      <c r="KF186" s="31"/>
      <c r="KG186" s="31"/>
      <c r="KH186" s="31"/>
      <c r="KI186" s="31"/>
      <c r="KJ186" s="31"/>
      <c r="KK186" s="31"/>
      <c r="KL186" s="31"/>
      <c r="KM186" s="31"/>
      <c r="KN186" s="31"/>
      <c r="KO186" s="31"/>
      <c r="KP186" s="31"/>
      <c r="KQ186" s="31"/>
      <c r="KR186" s="31"/>
      <c r="KS186" s="31"/>
      <c r="KT186" s="31"/>
      <c r="KU186" s="31"/>
      <c r="KV186" s="31"/>
      <c r="KW186" s="31"/>
      <c r="KX186" s="31"/>
      <c r="KY186" s="31"/>
      <c r="KZ186" s="31"/>
      <c r="LA186" s="31"/>
      <c r="LB186" s="31"/>
      <c r="LC186" s="31"/>
      <c r="LD186" s="31"/>
      <c r="LE186" s="31"/>
      <c r="LF186" s="31"/>
      <c r="LG186" s="31"/>
      <c r="LH186" s="31"/>
      <c r="LI186" s="31"/>
      <c r="LJ186" s="31"/>
      <c r="LK186" s="31"/>
      <c r="LL186" s="31"/>
      <c r="LM186" s="31"/>
      <c r="LN186" s="31"/>
      <c r="LO186" s="31"/>
      <c r="LP186" s="31"/>
      <c r="LQ186" s="31"/>
      <c r="LR186" s="31"/>
      <c r="LS186" s="31"/>
      <c r="LT186" s="31"/>
      <c r="LU186" s="31"/>
      <c r="LV186" s="31"/>
      <c r="LW186" s="31"/>
      <c r="LX186" s="31"/>
      <c r="LY186" s="31"/>
      <c r="LZ186" s="31"/>
      <c r="MA186" s="31"/>
      <c r="MB186" s="31"/>
      <c r="MC186" s="31"/>
      <c r="MD186" s="31"/>
      <c r="ME186" s="31"/>
      <c r="MF186" s="31"/>
      <c r="MG186" s="31"/>
      <c r="MH186" s="31"/>
      <c r="MI186" s="31"/>
      <c r="MJ186" s="31"/>
      <c r="MK186" s="31"/>
      <c r="ML186" s="31"/>
      <c r="MM186" s="31"/>
      <c r="MN186" s="31"/>
      <c r="MO186" s="31"/>
      <c r="MP186" s="31"/>
      <c r="MQ186" s="31"/>
      <c r="MR186" s="31"/>
      <c r="MS186" s="31"/>
      <c r="MT186" s="31"/>
      <c r="MU186" s="31"/>
      <c r="MV186" s="31"/>
      <c r="MW186" s="31"/>
      <c r="MX186" s="31"/>
      <c r="MY186" s="31"/>
      <c r="MZ186" s="31"/>
      <c r="NA186" s="31"/>
      <c r="NB186" s="31"/>
      <c r="NC186" s="31"/>
      <c r="ND186" s="31"/>
      <c r="NE186" s="31"/>
      <c r="NF186" s="31"/>
      <c r="NG186" s="31"/>
      <c r="NH186" s="31"/>
      <c r="NI186" s="31"/>
      <c r="NJ186" s="31"/>
      <c r="NK186" s="31"/>
      <c r="NL186" s="31"/>
      <c r="NM186" s="31"/>
      <c r="NN186" s="31"/>
      <c r="NO186" s="31"/>
      <c r="NP186" s="31"/>
      <c r="NQ186" s="31"/>
      <c r="NR186" s="31"/>
      <c r="NS186" s="31"/>
      <c r="NT186" s="31"/>
      <c r="NU186" s="31"/>
      <c r="NV186" s="31"/>
      <c r="NW186" s="31"/>
      <c r="NX186" s="31"/>
      <c r="NY186" s="31"/>
      <c r="NZ186" s="31"/>
      <c r="OA186" s="31"/>
      <c r="OB186" s="31"/>
      <c r="OC186" s="31"/>
      <c r="OD186" s="31"/>
      <c r="OE186" s="31"/>
      <c r="OF186" s="31"/>
      <c r="OG186" s="31"/>
      <c r="OH186" s="31"/>
      <c r="OI186" s="31"/>
      <c r="OJ186" s="31"/>
      <c r="OK186" s="31"/>
      <c r="OL186" s="31"/>
      <c r="OM186" s="31"/>
      <c r="ON186" s="31"/>
      <c r="OO186" s="31"/>
      <c r="OP186" s="31"/>
      <c r="OQ186" s="31"/>
      <c r="OR186" s="31"/>
      <c r="OS186" s="31"/>
      <c r="OT186" s="31"/>
      <c r="OU186" s="31"/>
      <c r="OV186" s="31"/>
      <c r="OW186" s="31"/>
      <c r="OX186" s="31"/>
      <c r="OY186" s="31"/>
      <c r="OZ186" s="31"/>
      <c r="PA186" s="31"/>
      <c r="PB186" s="31"/>
      <c r="PC186" s="31"/>
      <c r="PD186" s="31"/>
      <c r="PE186" s="31"/>
      <c r="PF186" s="31"/>
      <c r="PG186" s="31"/>
      <c r="PH186" s="31"/>
      <c r="PI186" s="31"/>
      <c r="PJ186" s="31"/>
      <c r="PK186" s="31"/>
      <c r="PL186" s="31"/>
      <c r="PM186" s="31"/>
      <c r="PN186" s="31"/>
      <c r="PO186" s="31"/>
      <c r="PP186" s="31"/>
      <c r="PQ186" s="31"/>
      <c r="PR186" s="31"/>
      <c r="PS186" s="31"/>
      <c r="PT186" s="31"/>
      <c r="PU186" s="31"/>
      <c r="PV186" s="31"/>
      <c r="PW186" s="31"/>
      <c r="PX186" s="31"/>
      <c r="PY186" s="31"/>
      <c r="PZ186" s="31"/>
      <c r="QA186" s="31"/>
      <c r="QB186" s="31"/>
      <c r="QC186" s="31"/>
      <c r="QD186" s="31"/>
      <c r="QE186" s="31"/>
      <c r="QF186" s="31"/>
      <c r="QG186" s="31"/>
      <c r="QH186" s="31"/>
      <c r="QI186" s="31"/>
      <c r="QJ186" s="31"/>
      <c r="QK186" s="31"/>
      <c r="QL186" s="31"/>
      <c r="QM186" s="31"/>
      <c r="QN186" s="31"/>
      <c r="QO186" s="31"/>
      <c r="QP186" s="31"/>
      <c r="QQ186" s="31"/>
      <c r="QR186" s="31"/>
      <c r="QS186" s="31"/>
      <c r="QT186" s="31"/>
      <c r="QU186" s="31"/>
      <c r="QV186" s="31"/>
      <c r="QW186" s="31"/>
      <c r="QX186" s="31"/>
      <c r="QY186" s="31"/>
      <c r="QZ186" s="31"/>
      <c r="RA186" s="31"/>
      <c r="RB186" s="31"/>
      <c r="RC186" s="31"/>
      <c r="RD186" s="31"/>
      <c r="RE186" s="31"/>
      <c r="RF186" s="31"/>
      <c r="RG186" s="31"/>
      <c r="RH186" s="31"/>
      <c r="RI186" s="31"/>
      <c r="RJ186" s="31"/>
      <c r="RK186" s="31"/>
      <c r="RL186" s="31"/>
      <c r="RM186" s="31"/>
      <c r="RN186" s="31"/>
      <c r="RO186" s="31"/>
      <c r="RP186" s="31"/>
      <c r="RQ186" s="31"/>
      <c r="RR186" s="31"/>
      <c r="RS186" s="31"/>
      <c r="RT186" s="31"/>
      <c r="RU186" s="31"/>
      <c r="RV186" s="31"/>
      <c r="RW186" s="31"/>
      <c r="RX186" s="31"/>
      <c r="RY186" s="31"/>
      <c r="RZ186" s="31"/>
      <c r="SA186" s="31"/>
      <c r="SB186" s="31"/>
      <c r="SC186" s="31"/>
      <c r="SD186" s="31"/>
      <c r="SE186" s="31"/>
      <c r="SF186" s="31"/>
      <c r="SG186" s="31"/>
      <c r="SH186" s="31"/>
      <c r="SI186" s="31"/>
      <c r="SJ186" s="31"/>
      <c r="SK186" s="31"/>
      <c r="SL186" s="31"/>
      <c r="SM186" s="31"/>
      <c r="SN186" s="31"/>
      <c r="SO186" s="31"/>
      <c r="SP186" s="31"/>
      <c r="SQ186" s="31"/>
      <c r="SR186" s="31"/>
      <c r="SS186" s="31"/>
      <c r="ST186" s="31"/>
      <c r="SU186" s="31"/>
      <c r="SV186" s="31"/>
      <c r="SW186" s="31"/>
      <c r="SX186" s="31"/>
      <c r="SY186" s="31"/>
      <c r="SZ186" s="31"/>
      <c r="TA186" s="31"/>
      <c r="TB186" s="31"/>
      <c r="TC186" s="31"/>
      <c r="TD186" s="31"/>
      <c r="TE186" s="31"/>
      <c r="TF186" s="31"/>
      <c r="TG186" s="31"/>
      <c r="TH186" s="31"/>
      <c r="TI186" s="31"/>
      <c r="TJ186" s="31"/>
      <c r="TK186" s="31"/>
      <c r="TL186" s="31"/>
      <c r="TM186" s="31"/>
      <c r="TN186" s="31"/>
      <c r="TO186" s="31"/>
      <c r="TP186" s="31"/>
      <c r="TQ186" s="31"/>
      <c r="TR186" s="31"/>
      <c r="TS186" s="31"/>
      <c r="TT186" s="31"/>
      <c r="TU186" s="31"/>
      <c r="TV186" s="31"/>
      <c r="TW186" s="31"/>
      <c r="TX186" s="31"/>
      <c r="TY186" s="31"/>
      <c r="TZ186" s="31"/>
      <c r="UA186" s="31"/>
      <c r="UB186" s="31"/>
      <c r="UC186" s="31"/>
      <c r="UD186" s="31"/>
      <c r="UE186" s="31"/>
      <c r="UF186" s="31"/>
      <c r="UG186" s="31"/>
      <c r="UH186" s="31"/>
      <c r="UI186" s="31"/>
      <c r="UJ186" s="31"/>
      <c r="UK186" s="31"/>
      <c r="UL186" s="31"/>
      <c r="UM186" s="31"/>
      <c r="UN186" s="31"/>
      <c r="UO186" s="31"/>
      <c r="UP186" s="31"/>
      <c r="UQ186" s="31"/>
      <c r="UR186" s="31"/>
      <c r="US186" s="31"/>
      <c r="UT186" s="31"/>
      <c r="UU186" s="31"/>
      <c r="UV186" s="31"/>
      <c r="UW186" s="31"/>
      <c r="UX186" s="31"/>
      <c r="UY186" s="31"/>
      <c r="UZ186" s="31"/>
      <c r="VA186" s="31"/>
      <c r="VB186" s="31"/>
      <c r="VC186" s="31"/>
      <c r="VD186" s="31"/>
      <c r="VE186" s="31"/>
      <c r="VF186" s="31"/>
      <c r="VG186" s="31"/>
      <c r="VH186" s="31"/>
      <c r="VI186" s="31"/>
      <c r="VJ186" s="31"/>
      <c r="VK186" s="31"/>
      <c r="VL186" s="31"/>
      <c r="VM186" s="31"/>
      <c r="VN186" s="31"/>
      <c r="VO186" s="31"/>
      <c r="VP186" s="31"/>
      <c r="VQ186" s="31"/>
      <c r="VR186" s="31"/>
      <c r="VS186" s="31"/>
      <c r="VT186" s="31"/>
      <c r="VU186" s="31"/>
      <c r="VV186" s="31"/>
      <c r="VW186" s="31"/>
      <c r="VX186" s="31"/>
      <c r="VY186" s="31"/>
      <c r="VZ186" s="31"/>
      <c r="WA186" s="31"/>
      <c r="WB186" s="31"/>
      <c r="WC186" s="31"/>
      <c r="WD186" s="31"/>
      <c r="WE186" s="31"/>
      <c r="WF186" s="31"/>
      <c r="WG186" s="31"/>
      <c r="WH186" s="31"/>
      <c r="WI186" s="31"/>
      <c r="WJ186" s="31"/>
      <c r="WK186" s="31"/>
      <c r="WL186" s="31"/>
      <c r="WM186" s="31"/>
      <c r="WN186" s="31"/>
      <c r="WO186" s="31"/>
      <c r="WP186" s="31"/>
      <c r="WQ186" s="31"/>
      <c r="WR186" s="31"/>
      <c r="WS186" s="31"/>
      <c r="WT186" s="31"/>
      <c r="WU186" s="31"/>
      <c r="WV186" s="31"/>
      <c r="WW186" s="31"/>
      <c r="WX186" s="31"/>
      <c r="WY186" s="31"/>
      <c r="WZ186" s="31"/>
      <c r="XA186" s="31"/>
      <c r="XB186" s="31"/>
      <c r="XC186" s="31"/>
      <c r="XD186" s="31"/>
      <c r="XE186" s="31"/>
      <c r="XF186" s="31"/>
      <c r="XG186" s="31"/>
      <c r="XH186" s="31"/>
      <c r="XI186" s="31"/>
      <c r="XJ186" s="31"/>
      <c r="XK186" s="31"/>
      <c r="XL186" s="31"/>
      <c r="XM186" s="31"/>
      <c r="XN186" s="31"/>
      <c r="XO186" s="31"/>
      <c r="XP186" s="31"/>
      <c r="XQ186" s="31"/>
      <c r="XR186" s="31"/>
      <c r="XS186" s="31"/>
      <c r="XT186" s="31"/>
      <c r="XU186" s="31"/>
      <c r="XV186" s="31"/>
      <c r="XW186" s="31"/>
      <c r="XX186" s="31"/>
      <c r="XY186" s="31"/>
      <c r="XZ186" s="31"/>
      <c r="YA186" s="31"/>
      <c r="YB186" s="31"/>
      <c r="YC186" s="31"/>
      <c r="YD186" s="31"/>
      <c r="YE186" s="31"/>
      <c r="YF186" s="31"/>
      <c r="YG186" s="31"/>
      <c r="YH186" s="31"/>
      <c r="YI186" s="31"/>
      <c r="YJ186" s="31"/>
      <c r="YK186" s="31"/>
      <c r="YL186" s="31"/>
    </row>
    <row r="187" spans="1:662" s="5" customFormat="1" x14ac:dyDescent="0.25">
      <c r="A187" s="16"/>
      <c r="B187" s="16"/>
      <c r="C187" s="18">
        <v>4440</v>
      </c>
      <c r="D187" s="18" t="s">
        <v>46</v>
      </c>
      <c r="E187" s="3">
        <v>22247</v>
      </c>
      <c r="F187" s="3">
        <v>22247</v>
      </c>
      <c r="G187" s="15">
        <f t="shared" si="2"/>
        <v>100</v>
      </c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1"/>
      <c r="CX187" s="31"/>
      <c r="CY187" s="31"/>
      <c r="CZ187" s="31"/>
      <c r="DA187" s="31"/>
      <c r="DB187" s="31"/>
      <c r="DC187" s="31"/>
      <c r="DD187" s="31"/>
      <c r="DE187" s="31"/>
      <c r="DF187" s="31"/>
      <c r="DG187" s="31"/>
      <c r="DH187" s="31"/>
      <c r="DI187" s="31"/>
      <c r="DJ187" s="31"/>
      <c r="DK187" s="31"/>
      <c r="DL187" s="31"/>
      <c r="DM187" s="31"/>
      <c r="DN187" s="31"/>
      <c r="DO187" s="31"/>
      <c r="DP187" s="31"/>
      <c r="DQ187" s="31"/>
      <c r="DR187" s="31"/>
      <c r="DS187" s="31"/>
      <c r="DT187" s="31"/>
      <c r="DU187" s="31"/>
      <c r="DV187" s="31"/>
      <c r="DW187" s="31"/>
      <c r="DX187" s="31"/>
      <c r="DY187" s="31"/>
      <c r="DZ187" s="31"/>
      <c r="EA187" s="31"/>
      <c r="EB187" s="31"/>
      <c r="EC187" s="31"/>
      <c r="ED187" s="31"/>
      <c r="EE187" s="31"/>
      <c r="EF187" s="31"/>
      <c r="EG187" s="31"/>
      <c r="EH187" s="31"/>
      <c r="EI187" s="31"/>
      <c r="EJ187" s="31"/>
      <c r="EK187" s="31"/>
      <c r="EL187" s="31"/>
      <c r="EM187" s="31"/>
      <c r="EN187" s="31"/>
      <c r="EO187" s="31"/>
      <c r="EP187" s="31"/>
      <c r="EQ187" s="31"/>
      <c r="ER187" s="31"/>
      <c r="ES187" s="31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31"/>
      <c r="IX187" s="31"/>
      <c r="IY187" s="31"/>
      <c r="IZ187" s="31"/>
      <c r="JA187" s="31"/>
      <c r="JB187" s="31"/>
      <c r="JC187" s="31"/>
      <c r="JD187" s="31"/>
      <c r="JE187" s="31"/>
      <c r="JF187" s="31"/>
      <c r="JG187" s="31"/>
      <c r="JH187" s="31"/>
      <c r="JI187" s="31"/>
      <c r="JJ187" s="31"/>
      <c r="JK187" s="31"/>
      <c r="JL187" s="31"/>
      <c r="JM187" s="31"/>
      <c r="JN187" s="31"/>
      <c r="JO187" s="31"/>
      <c r="JP187" s="31"/>
      <c r="JQ187" s="31"/>
      <c r="JR187" s="31"/>
      <c r="JS187" s="31"/>
      <c r="JT187" s="31"/>
      <c r="JU187" s="31"/>
      <c r="JV187" s="31"/>
      <c r="JW187" s="31"/>
      <c r="JX187" s="31"/>
      <c r="JY187" s="31"/>
      <c r="JZ187" s="31"/>
      <c r="KA187" s="31"/>
      <c r="KB187" s="31"/>
      <c r="KC187" s="31"/>
      <c r="KD187" s="31"/>
      <c r="KE187" s="31"/>
      <c r="KF187" s="31"/>
      <c r="KG187" s="31"/>
      <c r="KH187" s="31"/>
      <c r="KI187" s="31"/>
      <c r="KJ187" s="31"/>
      <c r="KK187" s="31"/>
      <c r="KL187" s="31"/>
      <c r="KM187" s="31"/>
      <c r="KN187" s="31"/>
      <c r="KO187" s="31"/>
      <c r="KP187" s="31"/>
      <c r="KQ187" s="31"/>
      <c r="KR187" s="31"/>
      <c r="KS187" s="31"/>
      <c r="KT187" s="31"/>
      <c r="KU187" s="31"/>
      <c r="KV187" s="31"/>
      <c r="KW187" s="31"/>
      <c r="KX187" s="31"/>
      <c r="KY187" s="31"/>
      <c r="KZ187" s="31"/>
      <c r="LA187" s="31"/>
      <c r="LB187" s="31"/>
      <c r="LC187" s="31"/>
      <c r="LD187" s="31"/>
      <c r="LE187" s="31"/>
      <c r="LF187" s="31"/>
      <c r="LG187" s="31"/>
      <c r="LH187" s="31"/>
      <c r="LI187" s="31"/>
      <c r="LJ187" s="31"/>
      <c r="LK187" s="31"/>
      <c r="LL187" s="31"/>
      <c r="LM187" s="31"/>
      <c r="LN187" s="31"/>
      <c r="LO187" s="31"/>
      <c r="LP187" s="31"/>
      <c r="LQ187" s="31"/>
      <c r="LR187" s="31"/>
      <c r="LS187" s="31"/>
      <c r="LT187" s="31"/>
      <c r="LU187" s="31"/>
      <c r="LV187" s="31"/>
      <c r="LW187" s="31"/>
      <c r="LX187" s="31"/>
      <c r="LY187" s="31"/>
      <c r="LZ187" s="31"/>
      <c r="MA187" s="31"/>
      <c r="MB187" s="31"/>
      <c r="MC187" s="31"/>
      <c r="MD187" s="31"/>
      <c r="ME187" s="31"/>
      <c r="MF187" s="31"/>
      <c r="MG187" s="31"/>
      <c r="MH187" s="31"/>
      <c r="MI187" s="31"/>
      <c r="MJ187" s="31"/>
      <c r="MK187" s="31"/>
      <c r="ML187" s="31"/>
      <c r="MM187" s="31"/>
      <c r="MN187" s="31"/>
      <c r="MO187" s="31"/>
      <c r="MP187" s="31"/>
      <c r="MQ187" s="31"/>
      <c r="MR187" s="31"/>
      <c r="MS187" s="31"/>
      <c r="MT187" s="31"/>
      <c r="MU187" s="31"/>
      <c r="MV187" s="31"/>
      <c r="MW187" s="31"/>
      <c r="MX187" s="31"/>
      <c r="MY187" s="31"/>
      <c r="MZ187" s="31"/>
      <c r="NA187" s="31"/>
      <c r="NB187" s="31"/>
      <c r="NC187" s="31"/>
      <c r="ND187" s="31"/>
      <c r="NE187" s="31"/>
      <c r="NF187" s="31"/>
      <c r="NG187" s="31"/>
      <c r="NH187" s="31"/>
      <c r="NI187" s="31"/>
      <c r="NJ187" s="31"/>
      <c r="NK187" s="31"/>
      <c r="NL187" s="31"/>
      <c r="NM187" s="31"/>
      <c r="NN187" s="31"/>
      <c r="NO187" s="31"/>
      <c r="NP187" s="31"/>
      <c r="NQ187" s="31"/>
      <c r="NR187" s="31"/>
      <c r="NS187" s="31"/>
      <c r="NT187" s="31"/>
      <c r="NU187" s="31"/>
      <c r="NV187" s="31"/>
      <c r="NW187" s="31"/>
      <c r="NX187" s="31"/>
      <c r="NY187" s="31"/>
      <c r="NZ187" s="31"/>
      <c r="OA187" s="31"/>
      <c r="OB187" s="31"/>
      <c r="OC187" s="31"/>
      <c r="OD187" s="31"/>
      <c r="OE187" s="31"/>
      <c r="OF187" s="31"/>
      <c r="OG187" s="31"/>
      <c r="OH187" s="31"/>
      <c r="OI187" s="31"/>
      <c r="OJ187" s="31"/>
      <c r="OK187" s="31"/>
      <c r="OL187" s="31"/>
      <c r="OM187" s="31"/>
      <c r="ON187" s="31"/>
      <c r="OO187" s="31"/>
      <c r="OP187" s="31"/>
      <c r="OQ187" s="31"/>
      <c r="OR187" s="31"/>
      <c r="OS187" s="31"/>
      <c r="OT187" s="31"/>
      <c r="OU187" s="31"/>
      <c r="OV187" s="31"/>
      <c r="OW187" s="31"/>
      <c r="OX187" s="31"/>
      <c r="OY187" s="31"/>
      <c r="OZ187" s="31"/>
      <c r="PA187" s="31"/>
      <c r="PB187" s="31"/>
      <c r="PC187" s="31"/>
      <c r="PD187" s="31"/>
      <c r="PE187" s="31"/>
      <c r="PF187" s="31"/>
      <c r="PG187" s="31"/>
      <c r="PH187" s="31"/>
      <c r="PI187" s="31"/>
      <c r="PJ187" s="31"/>
      <c r="PK187" s="31"/>
      <c r="PL187" s="31"/>
      <c r="PM187" s="31"/>
      <c r="PN187" s="31"/>
      <c r="PO187" s="31"/>
      <c r="PP187" s="31"/>
      <c r="PQ187" s="31"/>
      <c r="PR187" s="31"/>
      <c r="PS187" s="31"/>
      <c r="PT187" s="31"/>
      <c r="PU187" s="31"/>
      <c r="PV187" s="31"/>
      <c r="PW187" s="31"/>
      <c r="PX187" s="31"/>
      <c r="PY187" s="31"/>
      <c r="PZ187" s="31"/>
      <c r="QA187" s="31"/>
      <c r="QB187" s="31"/>
      <c r="QC187" s="31"/>
      <c r="QD187" s="31"/>
      <c r="QE187" s="31"/>
      <c r="QF187" s="31"/>
      <c r="QG187" s="31"/>
      <c r="QH187" s="31"/>
      <c r="QI187" s="31"/>
      <c r="QJ187" s="31"/>
      <c r="QK187" s="31"/>
      <c r="QL187" s="31"/>
      <c r="QM187" s="31"/>
      <c r="QN187" s="31"/>
      <c r="QO187" s="31"/>
      <c r="QP187" s="31"/>
      <c r="QQ187" s="31"/>
      <c r="QR187" s="31"/>
      <c r="QS187" s="31"/>
      <c r="QT187" s="31"/>
      <c r="QU187" s="31"/>
      <c r="QV187" s="31"/>
      <c r="QW187" s="31"/>
      <c r="QX187" s="31"/>
      <c r="QY187" s="31"/>
      <c r="QZ187" s="31"/>
      <c r="RA187" s="31"/>
      <c r="RB187" s="31"/>
      <c r="RC187" s="31"/>
      <c r="RD187" s="31"/>
      <c r="RE187" s="31"/>
      <c r="RF187" s="31"/>
      <c r="RG187" s="31"/>
      <c r="RH187" s="31"/>
      <c r="RI187" s="31"/>
      <c r="RJ187" s="31"/>
      <c r="RK187" s="31"/>
      <c r="RL187" s="31"/>
      <c r="RM187" s="31"/>
      <c r="RN187" s="31"/>
      <c r="RO187" s="31"/>
      <c r="RP187" s="31"/>
      <c r="RQ187" s="31"/>
      <c r="RR187" s="31"/>
      <c r="RS187" s="31"/>
      <c r="RT187" s="31"/>
      <c r="RU187" s="31"/>
      <c r="RV187" s="31"/>
      <c r="RW187" s="31"/>
      <c r="RX187" s="31"/>
      <c r="RY187" s="31"/>
      <c r="RZ187" s="31"/>
      <c r="SA187" s="31"/>
      <c r="SB187" s="31"/>
      <c r="SC187" s="31"/>
      <c r="SD187" s="31"/>
      <c r="SE187" s="31"/>
      <c r="SF187" s="31"/>
      <c r="SG187" s="31"/>
      <c r="SH187" s="31"/>
      <c r="SI187" s="31"/>
      <c r="SJ187" s="31"/>
      <c r="SK187" s="31"/>
      <c r="SL187" s="31"/>
      <c r="SM187" s="31"/>
      <c r="SN187" s="31"/>
      <c r="SO187" s="31"/>
      <c r="SP187" s="31"/>
      <c r="SQ187" s="31"/>
      <c r="SR187" s="31"/>
      <c r="SS187" s="31"/>
      <c r="ST187" s="31"/>
      <c r="SU187" s="31"/>
      <c r="SV187" s="31"/>
      <c r="SW187" s="31"/>
      <c r="SX187" s="31"/>
      <c r="SY187" s="31"/>
      <c r="SZ187" s="31"/>
      <c r="TA187" s="31"/>
      <c r="TB187" s="31"/>
      <c r="TC187" s="31"/>
      <c r="TD187" s="31"/>
      <c r="TE187" s="31"/>
      <c r="TF187" s="31"/>
      <c r="TG187" s="31"/>
      <c r="TH187" s="31"/>
      <c r="TI187" s="31"/>
      <c r="TJ187" s="31"/>
      <c r="TK187" s="31"/>
      <c r="TL187" s="31"/>
      <c r="TM187" s="31"/>
      <c r="TN187" s="31"/>
      <c r="TO187" s="31"/>
      <c r="TP187" s="31"/>
      <c r="TQ187" s="31"/>
      <c r="TR187" s="31"/>
      <c r="TS187" s="31"/>
      <c r="TT187" s="31"/>
      <c r="TU187" s="31"/>
      <c r="TV187" s="31"/>
      <c r="TW187" s="31"/>
      <c r="TX187" s="31"/>
      <c r="TY187" s="31"/>
      <c r="TZ187" s="31"/>
      <c r="UA187" s="31"/>
      <c r="UB187" s="31"/>
      <c r="UC187" s="31"/>
      <c r="UD187" s="31"/>
      <c r="UE187" s="31"/>
      <c r="UF187" s="31"/>
      <c r="UG187" s="31"/>
      <c r="UH187" s="31"/>
      <c r="UI187" s="31"/>
      <c r="UJ187" s="31"/>
      <c r="UK187" s="31"/>
      <c r="UL187" s="31"/>
      <c r="UM187" s="31"/>
      <c r="UN187" s="31"/>
      <c r="UO187" s="31"/>
      <c r="UP187" s="31"/>
      <c r="UQ187" s="31"/>
      <c r="UR187" s="31"/>
      <c r="US187" s="31"/>
      <c r="UT187" s="31"/>
      <c r="UU187" s="31"/>
      <c r="UV187" s="31"/>
      <c r="UW187" s="31"/>
      <c r="UX187" s="31"/>
      <c r="UY187" s="31"/>
      <c r="UZ187" s="31"/>
      <c r="VA187" s="31"/>
      <c r="VB187" s="31"/>
      <c r="VC187" s="31"/>
      <c r="VD187" s="31"/>
      <c r="VE187" s="31"/>
      <c r="VF187" s="31"/>
      <c r="VG187" s="31"/>
      <c r="VH187" s="31"/>
      <c r="VI187" s="31"/>
      <c r="VJ187" s="31"/>
      <c r="VK187" s="31"/>
      <c r="VL187" s="31"/>
      <c r="VM187" s="31"/>
      <c r="VN187" s="31"/>
      <c r="VO187" s="31"/>
      <c r="VP187" s="31"/>
      <c r="VQ187" s="31"/>
      <c r="VR187" s="31"/>
      <c r="VS187" s="31"/>
      <c r="VT187" s="31"/>
      <c r="VU187" s="31"/>
      <c r="VV187" s="31"/>
      <c r="VW187" s="31"/>
      <c r="VX187" s="31"/>
      <c r="VY187" s="31"/>
      <c r="VZ187" s="31"/>
      <c r="WA187" s="31"/>
      <c r="WB187" s="31"/>
      <c r="WC187" s="31"/>
      <c r="WD187" s="31"/>
      <c r="WE187" s="31"/>
      <c r="WF187" s="31"/>
      <c r="WG187" s="31"/>
      <c r="WH187" s="31"/>
      <c r="WI187" s="31"/>
      <c r="WJ187" s="31"/>
      <c r="WK187" s="31"/>
      <c r="WL187" s="31"/>
      <c r="WM187" s="31"/>
      <c r="WN187" s="31"/>
      <c r="WO187" s="31"/>
      <c r="WP187" s="31"/>
      <c r="WQ187" s="31"/>
      <c r="WR187" s="31"/>
      <c r="WS187" s="31"/>
      <c r="WT187" s="31"/>
      <c r="WU187" s="31"/>
      <c r="WV187" s="31"/>
      <c r="WW187" s="31"/>
      <c r="WX187" s="31"/>
      <c r="WY187" s="31"/>
      <c r="WZ187" s="31"/>
      <c r="XA187" s="31"/>
      <c r="XB187" s="31"/>
      <c r="XC187" s="31"/>
      <c r="XD187" s="31"/>
      <c r="XE187" s="31"/>
      <c r="XF187" s="31"/>
      <c r="XG187" s="31"/>
      <c r="XH187" s="31"/>
      <c r="XI187" s="31"/>
      <c r="XJ187" s="31"/>
      <c r="XK187" s="31"/>
      <c r="XL187" s="31"/>
      <c r="XM187" s="31"/>
      <c r="XN187" s="31"/>
      <c r="XO187" s="31"/>
      <c r="XP187" s="31"/>
      <c r="XQ187" s="31"/>
      <c r="XR187" s="31"/>
      <c r="XS187" s="31"/>
      <c r="XT187" s="31"/>
      <c r="XU187" s="31"/>
      <c r="XV187" s="31"/>
      <c r="XW187" s="31"/>
      <c r="XX187" s="31"/>
      <c r="XY187" s="31"/>
      <c r="XZ187" s="31"/>
      <c r="YA187" s="31"/>
      <c r="YB187" s="31"/>
      <c r="YC187" s="31"/>
      <c r="YD187" s="31"/>
      <c r="YE187" s="31"/>
      <c r="YF187" s="31"/>
      <c r="YG187" s="31"/>
      <c r="YH187" s="31"/>
      <c r="YI187" s="31"/>
      <c r="YJ187" s="31"/>
      <c r="YK187" s="31"/>
      <c r="YL187" s="31"/>
    </row>
    <row r="188" spans="1:662" x14ac:dyDescent="0.25">
      <c r="A188" s="16"/>
      <c r="B188" s="16">
        <v>80195</v>
      </c>
      <c r="C188" s="18"/>
      <c r="D188" s="18" t="s">
        <v>13</v>
      </c>
      <c r="E188" s="3">
        <f>E189</f>
        <v>17313</v>
      </c>
      <c r="F188" s="3">
        <f>F189</f>
        <v>17313</v>
      </c>
      <c r="G188" s="15">
        <f t="shared" si="2"/>
        <v>100</v>
      </c>
    </row>
    <row r="189" spans="1:662" s="5" customFormat="1" x14ac:dyDescent="0.25">
      <c r="A189" s="16"/>
      <c r="B189" s="16"/>
      <c r="C189" s="18">
        <v>4440</v>
      </c>
      <c r="D189" s="18" t="s">
        <v>46</v>
      </c>
      <c r="E189" s="3">
        <v>17313</v>
      </c>
      <c r="F189" s="3">
        <v>17313</v>
      </c>
      <c r="G189" s="15">
        <f t="shared" si="2"/>
        <v>100</v>
      </c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  <c r="DM189" s="31"/>
      <c r="DN189" s="31"/>
      <c r="DO189" s="31"/>
      <c r="DP189" s="31"/>
      <c r="DQ189" s="31"/>
      <c r="DR189" s="31"/>
      <c r="DS189" s="31"/>
      <c r="DT189" s="31"/>
      <c r="DU189" s="31"/>
      <c r="DV189" s="31"/>
      <c r="DW189" s="31"/>
      <c r="DX189" s="31"/>
      <c r="DY189" s="31"/>
      <c r="DZ189" s="31"/>
      <c r="EA189" s="31"/>
      <c r="EB189" s="31"/>
      <c r="EC189" s="31"/>
      <c r="ED189" s="31"/>
      <c r="EE189" s="31"/>
      <c r="EF189" s="31"/>
      <c r="EG189" s="31"/>
      <c r="EH189" s="31"/>
      <c r="EI189" s="31"/>
      <c r="EJ189" s="31"/>
      <c r="EK189" s="31"/>
      <c r="EL189" s="31"/>
      <c r="EM189" s="31"/>
      <c r="EN189" s="31"/>
      <c r="EO189" s="31"/>
      <c r="EP189" s="31"/>
      <c r="EQ189" s="31"/>
      <c r="ER189" s="31"/>
      <c r="ES189" s="31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31"/>
      <c r="IX189" s="31"/>
      <c r="IY189" s="31"/>
      <c r="IZ189" s="31"/>
      <c r="JA189" s="31"/>
      <c r="JB189" s="31"/>
      <c r="JC189" s="31"/>
      <c r="JD189" s="31"/>
      <c r="JE189" s="31"/>
      <c r="JF189" s="31"/>
      <c r="JG189" s="31"/>
      <c r="JH189" s="31"/>
      <c r="JI189" s="31"/>
      <c r="JJ189" s="31"/>
      <c r="JK189" s="31"/>
      <c r="JL189" s="31"/>
      <c r="JM189" s="31"/>
      <c r="JN189" s="31"/>
      <c r="JO189" s="31"/>
      <c r="JP189" s="31"/>
      <c r="JQ189" s="31"/>
      <c r="JR189" s="31"/>
      <c r="JS189" s="31"/>
      <c r="JT189" s="31"/>
      <c r="JU189" s="31"/>
      <c r="JV189" s="31"/>
      <c r="JW189" s="31"/>
      <c r="JX189" s="31"/>
      <c r="JY189" s="31"/>
      <c r="JZ189" s="31"/>
      <c r="KA189" s="31"/>
      <c r="KB189" s="31"/>
      <c r="KC189" s="31"/>
      <c r="KD189" s="31"/>
      <c r="KE189" s="31"/>
      <c r="KF189" s="31"/>
      <c r="KG189" s="31"/>
      <c r="KH189" s="31"/>
      <c r="KI189" s="31"/>
      <c r="KJ189" s="31"/>
      <c r="KK189" s="31"/>
      <c r="KL189" s="31"/>
      <c r="KM189" s="31"/>
      <c r="KN189" s="31"/>
      <c r="KO189" s="31"/>
      <c r="KP189" s="31"/>
      <c r="KQ189" s="31"/>
      <c r="KR189" s="31"/>
      <c r="KS189" s="31"/>
      <c r="KT189" s="31"/>
      <c r="KU189" s="31"/>
      <c r="KV189" s="31"/>
      <c r="KW189" s="31"/>
      <c r="KX189" s="31"/>
      <c r="KY189" s="31"/>
      <c r="KZ189" s="31"/>
      <c r="LA189" s="31"/>
      <c r="LB189" s="31"/>
      <c r="LC189" s="31"/>
      <c r="LD189" s="31"/>
      <c r="LE189" s="31"/>
      <c r="LF189" s="31"/>
      <c r="LG189" s="31"/>
      <c r="LH189" s="31"/>
      <c r="LI189" s="31"/>
      <c r="LJ189" s="31"/>
      <c r="LK189" s="31"/>
      <c r="LL189" s="31"/>
      <c r="LM189" s="31"/>
      <c r="LN189" s="31"/>
      <c r="LO189" s="31"/>
      <c r="LP189" s="31"/>
      <c r="LQ189" s="31"/>
      <c r="LR189" s="31"/>
      <c r="LS189" s="31"/>
      <c r="LT189" s="31"/>
      <c r="LU189" s="31"/>
      <c r="LV189" s="31"/>
      <c r="LW189" s="31"/>
      <c r="LX189" s="31"/>
      <c r="LY189" s="31"/>
      <c r="LZ189" s="31"/>
      <c r="MA189" s="31"/>
      <c r="MB189" s="31"/>
      <c r="MC189" s="31"/>
      <c r="MD189" s="31"/>
      <c r="ME189" s="31"/>
      <c r="MF189" s="31"/>
      <c r="MG189" s="31"/>
      <c r="MH189" s="31"/>
      <c r="MI189" s="31"/>
      <c r="MJ189" s="31"/>
      <c r="MK189" s="31"/>
      <c r="ML189" s="31"/>
      <c r="MM189" s="31"/>
      <c r="MN189" s="31"/>
      <c r="MO189" s="31"/>
      <c r="MP189" s="31"/>
      <c r="MQ189" s="31"/>
      <c r="MR189" s="31"/>
      <c r="MS189" s="31"/>
      <c r="MT189" s="31"/>
      <c r="MU189" s="31"/>
      <c r="MV189" s="31"/>
      <c r="MW189" s="31"/>
      <c r="MX189" s="31"/>
      <c r="MY189" s="31"/>
      <c r="MZ189" s="31"/>
      <c r="NA189" s="31"/>
      <c r="NB189" s="31"/>
      <c r="NC189" s="31"/>
      <c r="ND189" s="31"/>
      <c r="NE189" s="31"/>
      <c r="NF189" s="31"/>
      <c r="NG189" s="31"/>
      <c r="NH189" s="31"/>
      <c r="NI189" s="31"/>
      <c r="NJ189" s="31"/>
      <c r="NK189" s="31"/>
      <c r="NL189" s="31"/>
      <c r="NM189" s="31"/>
      <c r="NN189" s="31"/>
      <c r="NO189" s="31"/>
      <c r="NP189" s="31"/>
      <c r="NQ189" s="31"/>
      <c r="NR189" s="31"/>
      <c r="NS189" s="31"/>
      <c r="NT189" s="31"/>
      <c r="NU189" s="31"/>
      <c r="NV189" s="31"/>
      <c r="NW189" s="31"/>
      <c r="NX189" s="31"/>
      <c r="NY189" s="31"/>
      <c r="NZ189" s="31"/>
      <c r="OA189" s="31"/>
      <c r="OB189" s="31"/>
      <c r="OC189" s="31"/>
      <c r="OD189" s="31"/>
      <c r="OE189" s="31"/>
      <c r="OF189" s="31"/>
      <c r="OG189" s="31"/>
      <c r="OH189" s="31"/>
      <c r="OI189" s="31"/>
      <c r="OJ189" s="31"/>
      <c r="OK189" s="31"/>
      <c r="OL189" s="31"/>
      <c r="OM189" s="31"/>
      <c r="ON189" s="31"/>
      <c r="OO189" s="31"/>
      <c r="OP189" s="31"/>
      <c r="OQ189" s="31"/>
      <c r="OR189" s="31"/>
      <c r="OS189" s="31"/>
      <c r="OT189" s="31"/>
      <c r="OU189" s="31"/>
      <c r="OV189" s="31"/>
      <c r="OW189" s="31"/>
      <c r="OX189" s="31"/>
      <c r="OY189" s="31"/>
      <c r="OZ189" s="31"/>
      <c r="PA189" s="31"/>
      <c r="PB189" s="31"/>
      <c r="PC189" s="31"/>
      <c r="PD189" s="31"/>
      <c r="PE189" s="31"/>
      <c r="PF189" s="31"/>
      <c r="PG189" s="31"/>
      <c r="PH189" s="31"/>
      <c r="PI189" s="31"/>
      <c r="PJ189" s="31"/>
      <c r="PK189" s="31"/>
      <c r="PL189" s="31"/>
      <c r="PM189" s="31"/>
      <c r="PN189" s="31"/>
      <c r="PO189" s="31"/>
      <c r="PP189" s="31"/>
      <c r="PQ189" s="31"/>
      <c r="PR189" s="31"/>
      <c r="PS189" s="31"/>
      <c r="PT189" s="31"/>
      <c r="PU189" s="31"/>
      <c r="PV189" s="31"/>
      <c r="PW189" s="31"/>
      <c r="PX189" s="31"/>
      <c r="PY189" s="31"/>
      <c r="PZ189" s="31"/>
      <c r="QA189" s="31"/>
      <c r="QB189" s="31"/>
      <c r="QC189" s="31"/>
      <c r="QD189" s="31"/>
      <c r="QE189" s="31"/>
      <c r="QF189" s="31"/>
      <c r="QG189" s="31"/>
      <c r="QH189" s="31"/>
      <c r="QI189" s="31"/>
      <c r="QJ189" s="31"/>
      <c r="QK189" s="31"/>
      <c r="QL189" s="31"/>
      <c r="QM189" s="31"/>
      <c r="QN189" s="31"/>
      <c r="QO189" s="31"/>
      <c r="QP189" s="31"/>
      <c r="QQ189" s="31"/>
      <c r="QR189" s="31"/>
      <c r="QS189" s="31"/>
      <c r="QT189" s="31"/>
      <c r="QU189" s="31"/>
      <c r="QV189" s="31"/>
      <c r="QW189" s="31"/>
      <c r="QX189" s="31"/>
      <c r="QY189" s="31"/>
      <c r="QZ189" s="31"/>
      <c r="RA189" s="31"/>
      <c r="RB189" s="31"/>
      <c r="RC189" s="31"/>
      <c r="RD189" s="31"/>
      <c r="RE189" s="31"/>
      <c r="RF189" s="31"/>
      <c r="RG189" s="31"/>
      <c r="RH189" s="31"/>
      <c r="RI189" s="31"/>
      <c r="RJ189" s="31"/>
      <c r="RK189" s="31"/>
      <c r="RL189" s="31"/>
      <c r="RM189" s="31"/>
      <c r="RN189" s="31"/>
      <c r="RO189" s="31"/>
      <c r="RP189" s="31"/>
      <c r="RQ189" s="31"/>
      <c r="RR189" s="31"/>
      <c r="RS189" s="31"/>
      <c r="RT189" s="31"/>
      <c r="RU189" s="31"/>
      <c r="RV189" s="31"/>
      <c r="RW189" s="31"/>
      <c r="RX189" s="31"/>
      <c r="RY189" s="31"/>
      <c r="RZ189" s="31"/>
      <c r="SA189" s="31"/>
      <c r="SB189" s="31"/>
      <c r="SC189" s="31"/>
      <c r="SD189" s="31"/>
      <c r="SE189" s="31"/>
      <c r="SF189" s="31"/>
      <c r="SG189" s="31"/>
      <c r="SH189" s="31"/>
      <c r="SI189" s="31"/>
      <c r="SJ189" s="31"/>
      <c r="SK189" s="31"/>
      <c r="SL189" s="31"/>
      <c r="SM189" s="31"/>
      <c r="SN189" s="31"/>
      <c r="SO189" s="31"/>
      <c r="SP189" s="31"/>
      <c r="SQ189" s="31"/>
      <c r="SR189" s="31"/>
      <c r="SS189" s="31"/>
      <c r="ST189" s="31"/>
      <c r="SU189" s="31"/>
      <c r="SV189" s="31"/>
      <c r="SW189" s="31"/>
      <c r="SX189" s="31"/>
      <c r="SY189" s="31"/>
      <c r="SZ189" s="31"/>
      <c r="TA189" s="31"/>
      <c r="TB189" s="31"/>
      <c r="TC189" s="31"/>
      <c r="TD189" s="31"/>
      <c r="TE189" s="31"/>
      <c r="TF189" s="31"/>
      <c r="TG189" s="31"/>
      <c r="TH189" s="31"/>
      <c r="TI189" s="31"/>
      <c r="TJ189" s="31"/>
      <c r="TK189" s="31"/>
      <c r="TL189" s="31"/>
      <c r="TM189" s="31"/>
      <c r="TN189" s="31"/>
      <c r="TO189" s="31"/>
      <c r="TP189" s="31"/>
      <c r="TQ189" s="31"/>
      <c r="TR189" s="31"/>
      <c r="TS189" s="31"/>
      <c r="TT189" s="31"/>
      <c r="TU189" s="31"/>
      <c r="TV189" s="31"/>
      <c r="TW189" s="31"/>
      <c r="TX189" s="31"/>
      <c r="TY189" s="31"/>
      <c r="TZ189" s="31"/>
      <c r="UA189" s="31"/>
      <c r="UB189" s="31"/>
      <c r="UC189" s="31"/>
      <c r="UD189" s="31"/>
      <c r="UE189" s="31"/>
      <c r="UF189" s="31"/>
      <c r="UG189" s="31"/>
      <c r="UH189" s="31"/>
      <c r="UI189" s="31"/>
      <c r="UJ189" s="31"/>
      <c r="UK189" s="31"/>
      <c r="UL189" s="31"/>
      <c r="UM189" s="31"/>
      <c r="UN189" s="31"/>
      <c r="UO189" s="31"/>
      <c r="UP189" s="31"/>
      <c r="UQ189" s="31"/>
      <c r="UR189" s="31"/>
      <c r="US189" s="31"/>
      <c r="UT189" s="31"/>
      <c r="UU189" s="31"/>
      <c r="UV189" s="31"/>
      <c r="UW189" s="31"/>
      <c r="UX189" s="31"/>
      <c r="UY189" s="31"/>
      <c r="UZ189" s="31"/>
      <c r="VA189" s="31"/>
      <c r="VB189" s="31"/>
      <c r="VC189" s="31"/>
      <c r="VD189" s="31"/>
      <c r="VE189" s="31"/>
      <c r="VF189" s="31"/>
      <c r="VG189" s="31"/>
      <c r="VH189" s="31"/>
      <c r="VI189" s="31"/>
      <c r="VJ189" s="31"/>
      <c r="VK189" s="31"/>
      <c r="VL189" s="31"/>
      <c r="VM189" s="31"/>
      <c r="VN189" s="31"/>
      <c r="VO189" s="31"/>
      <c r="VP189" s="31"/>
      <c r="VQ189" s="31"/>
      <c r="VR189" s="31"/>
      <c r="VS189" s="31"/>
      <c r="VT189" s="31"/>
      <c r="VU189" s="31"/>
      <c r="VV189" s="31"/>
      <c r="VW189" s="31"/>
      <c r="VX189" s="31"/>
      <c r="VY189" s="31"/>
      <c r="VZ189" s="31"/>
      <c r="WA189" s="31"/>
      <c r="WB189" s="31"/>
      <c r="WC189" s="31"/>
      <c r="WD189" s="31"/>
      <c r="WE189" s="31"/>
      <c r="WF189" s="31"/>
      <c r="WG189" s="31"/>
      <c r="WH189" s="31"/>
      <c r="WI189" s="31"/>
      <c r="WJ189" s="31"/>
      <c r="WK189" s="31"/>
      <c r="WL189" s="31"/>
      <c r="WM189" s="31"/>
      <c r="WN189" s="31"/>
      <c r="WO189" s="31"/>
      <c r="WP189" s="31"/>
      <c r="WQ189" s="31"/>
      <c r="WR189" s="31"/>
      <c r="WS189" s="31"/>
      <c r="WT189" s="31"/>
      <c r="WU189" s="31"/>
      <c r="WV189" s="31"/>
      <c r="WW189" s="31"/>
      <c r="WX189" s="31"/>
      <c r="WY189" s="31"/>
      <c r="WZ189" s="31"/>
      <c r="XA189" s="31"/>
      <c r="XB189" s="31"/>
      <c r="XC189" s="31"/>
      <c r="XD189" s="31"/>
      <c r="XE189" s="31"/>
      <c r="XF189" s="31"/>
      <c r="XG189" s="31"/>
      <c r="XH189" s="31"/>
      <c r="XI189" s="31"/>
      <c r="XJ189" s="31"/>
      <c r="XK189" s="31"/>
      <c r="XL189" s="31"/>
      <c r="XM189" s="31"/>
      <c r="XN189" s="31"/>
      <c r="XO189" s="31"/>
      <c r="XP189" s="31"/>
      <c r="XQ189" s="31"/>
      <c r="XR189" s="31"/>
      <c r="XS189" s="31"/>
      <c r="XT189" s="31"/>
      <c r="XU189" s="31"/>
      <c r="XV189" s="31"/>
      <c r="XW189" s="31"/>
      <c r="XX189" s="31"/>
      <c r="XY189" s="31"/>
      <c r="XZ189" s="31"/>
      <c r="YA189" s="31"/>
      <c r="YB189" s="31"/>
      <c r="YC189" s="31"/>
      <c r="YD189" s="31"/>
      <c r="YE189" s="31"/>
      <c r="YF189" s="31"/>
      <c r="YG189" s="31"/>
      <c r="YH189" s="31"/>
      <c r="YI189" s="31"/>
      <c r="YJ189" s="31"/>
      <c r="YK189" s="31"/>
      <c r="YL189" s="31"/>
    </row>
    <row r="190" spans="1:662" x14ac:dyDescent="0.25">
      <c r="A190" s="19">
        <v>851</v>
      </c>
      <c r="B190" s="19"/>
      <c r="C190" s="14"/>
      <c r="D190" s="14" t="s">
        <v>78</v>
      </c>
      <c r="E190" s="15">
        <f>E191+E194+E199</f>
        <v>23278</v>
      </c>
      <c r="F190" s="15">
        <f>F191+F194+F199</f>
        <v>11603.369999999999</v>
      </c>
      <c r="G190" s="15">
        <f t="shared" si="2"/>
        <v>49.84693702208093</v>
      </c>
    </row>
    <row r="191" spans="1:662" x14ac:dyDescent="0.25">
      <c r="A191" s="19"/>
      <c r="B191" s="16">
        <v>85153</v>
      </c>
      <c r="C191" s="18"/>
      <c r="D191" s="18" t="s">
        <v>79</v>
      </c>
      <c r="E191" s="3">
        <f>E192+E193</f>
        <v>3000</v>
      </c>
      <c r="F191" s="3">
        <v>0</v>
      </c>
      <c r="G191" s="15">
        <f t="shared" si="2"/>
        <v>0</v>
      </c>
    </row>
    <row r="192" spans="1:662" s="5" customFormat="1" x14ac:dyDescent="0.25">
      <c r="A192" s="16"/>
      <c r="B192" s="16"/>
      <c r="C192" s="12">
        <v>4210</v>
      </c>
      <c r="D192" s="18" t="s">
        <v>17</v>
      </c>
      <c r="E192" s="3">
        <v>1500</v>
      </c>
      <c r="F192" s="3">
        <v>0</v>
      </c>
      <c r="G192" s="15">
        <f t="shared" si="2"/>
        <v>0</v>
      </c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  <c r="CX192" s="31"/>
      <c r="CY192" s="31"/>
      <c r="CZ192" s="31"/>
      <c r="DA192" s="31"/>
      <c r="DB192" s="31"/>
      <c r="DC192" s="31"/>
      <c r="DD192" s="31"/>
      <c r="DE192" s="31"/>
      <c r="DF192" s="31"/>
      <c r="DG192" s="31"/>
      <c r="DH192" s="31"/>
      <c r="DI192" s="31"/>
      <c r="DJ192" s="31"/>
      <c r="DK192" s="31"/>
      <c r="DL192" s="31"/>
      <c r="DM192" s="31"/>
      <c r="DN192" s="31"/>
      <c r="DO192" s="31"/>
      <c r="DP192" s="31"/>
      <c r="DQ192" s="31"/>
      <c r="DR192" s="31"/>
      <c r="DS192" s="31"/>
      <c r="DT192" s="31"/>
      <c r="DU192" s="31"/>
      <c r="DV192" s="31"/>
      <c r="DW192" s="31"/>
      <c r="DX192" s="31"/>
      <c r="DY192" s="31"/>
      <c r="DZ192" s="31"/>
      <c r="EA192" s="31"/>
      <c r="EB192" s="31"/>
      <c r="EC192" s="31"/>
      <c r="ED192" s="31"/>
      <c r="EE192" s="31"/>
      <c r="EF192" s="31"/>
      <c r="EG192" s="31"/>
      <c r="EH192" s="31"/>
      <c r="EI192" s="31"/>
      <c r="EJ192" s="31"/>
      <c r="EK192" s="31"/>
      <c r="EL192" s="31"/>
      <c r="EM192" s="31"/>
      <c r="EN192" s="31"/>
      <c r="EO192" s="31"/>
      <c r="EP192" s="31"/>
      <c r="EQ192" s="31"/>
      <c r="ER192" s="31"/>
      <c r="ES192" s="31"/>
      <c r="ET192" s="31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31"/>
      <c r="IX192" s="31"/>
      <c r="IY192" s="31"/>
      <c r="IZ192" s="31"/>
      <c r="JA192" s="31"/>
      <c r="JB192" s="31"/>
      <c r="JC192" s="31"/>
      <c r="JD192" s="31"/>
      <c r="JE192" s="31"/>
      <c r="JF192" s="31"/>
      <c r="JG192" s="31"/>
      <c r="JH192" s="31"/>
      <c r="JI192" s="31"/>
      <c r="JJ192" s="31"/>
      <c r="JK192" s="31"/>
      <c r="JL192" s="31"/>
      <c r="JM192" s="31"/>
      <c r="JN192" s="31"/>
      <c r="JO192" s="31"/>
      <c r="JP192" s="31"/>
      <c r="JQ192" s="31"/>
      <c r="JR192" s="31"/>
      <c r="JS192" s="31"/>
      <c r="JT192" s="31"/>
      <c r="JU192" s="31"/>
      <c r="JV192" s="31"/>
      <c r="JW192" s="31"/>
      <c r="JX192" s="31"/>
      <c r="JY192" s="31"/>
      <c r="JZ192" s="31"/>
      <c r="KA192" s="31"/>
      <c r="KB192" s="31"/>
      <c r="KC192" s="31"/>
      <c r="KD192" s="31"/>
      <c r="KE192" s="31"/>
      <c r="KF192" s="31"/>
      <c r="KG192" s="31"/>
      <c r="KH192" s="31"/>
      <c r="KI192" s="31"/>
      <c r="KJ192" s="31"/>
      <c r="KK192" s="31"/>
      <c r="KL192" s="31"/>
      <c r="KM192" s="31"/>
      <c r="KN192" s="31"/>
      <c r="KO192" s="31"/>
      <c r="KP192" s="31"/>
      <c r="KQ192" s="31"/>
      <c r="KR192" s="31"/>
      <c r="KS192" s="31"/>
      <c r="KT192" s="31"/>
      <c r="KU192" s="31"/>
      <c r="KV192" s="31"/>
      <c r="KW192" s="31"/>
      <c r="KX192" s="31"/>
      <c r="KY192" s="31"/>
      <c r="KZ192" s="31"/>
      <c r="LA192" s="31"/>
      <c r="LB192" s="31"/>
      <c r="LC192" s="31"/>
      <c r="LD192" s="31"/>
      <c r="LE192" s="31"/>
      <c r="LF192" s="31"/>
      <c r="LG192" s="31"/>
      <c r="LH192" s="31"/>
      <c r="LI192" s="31"/>
      <c r="LJ192" s="31"/>
      <c r="LK192" s="31"/>
      <c r="LL192" s="31"/>
      <c r="LM192" s="31"/>
      <c r="LN192" s="31"/>
      <c r="LO192" s="31"/>
      <c r="LP192" s="31"/>
      <c r="LQ192" s="31"/>
      <c r="LR192" s="31"/>
      <c r="LS192" s="31"/>
      <c r="LT192" s="31"/>
      <c r="LU192" s="31"/>
      <c r="LV192" s="31"/>
      <c r="LW192" s="31"/>
      <c r="LX192" s="31"/>
      <c r="LY192" s="31"/>
      <c r="LZ192" s="31"/>
      <c r="MA192" s="31"/>
      <c r="MB192" s="31"/>
      <c r="MC192" s="31"/>
      <c r="MD192" s="31"/>
      <c r="ME192" s="31"/>
      <c r="MF192" s="31"/>
      <c r="MG192" s="31"/>
      <c r="MH192" s="31"/>
      <c r="MI192" s="31"/>
      <c r="MJ192" s="31"/>
      <c r="MK192" s="31"/>
      <c r="ML192" s="31"/>
      <c r="MM192" s="31"/>
      <c r="MN192" s="31"/>
      <c r="MO192" s="31"/>
      <c r="MP192" s="31"/>
      <c r="MQ192" s="31"/>
      <c r="MR192" s="31"/>
      <c r="MS192" s="31"/>
      <c r="MT192" s="31"/>
      <c r="MU192" s="31"/>
      <c r="MV192" s="31"/>
      <c r="MW192" s="31"/>
      <c r="MX192" s="31"/>
      <c r="MY192" s="31"/>
      <c r="MZ192" s="31"/>
      <c r="NA192" s="31"/>
      <c r="NB192" s="31"/>
      <c r="NC192" s="31"/>
      <c r="ND192" s="31"/>
      <c r="NE192" s="31"/>
      <c r="NF192" s="31"/>
      <c r="NG192" s="31"/>
      <c r="NH192" s="31"/>
      <c r="NI192" s="31"/>
      <c r="NJ192" s="31"/>
      <c r="NK192" s="31"/>
      <c r="NL192" s="31"/>
      <c r="NM192" s="31"/>
      <c r="NN192" s="31"/>
      <c r="NO192" s="31"/>
      <c r="NP192" s="31"/>
      <c r="NQ192" s="31"/>
      <c r="NR192" s="31"/>
      <c r="NS192" s="31"/>
      <c r="NT192" s="31"/>
      <c r="NU192" s="31"/>
      <c r="NV192" s="31"/>
      <c r="NW192" s="31"/>
      <c r="NX192" s="31"/>
      <c r="NY192" s="31"/>
      <c r="NZ192" s="31"/>
      <c r="OA192" s="31"/>
      <c r="OB192" s="31"/>
      <c r="OC192" s="31"/>
      <c r="OD192" s="31"/>
      <c r="OE192" s="31"/>
      <c r="OF192" s="31"/>
      <c r="OG192" s="31"/>
      <c r="OH192" s="31"/>
      <c r="OI192" s="31"/>
      <c r="OJ192" s="31"/>
      <c r="OK192" s="31"/>
      <c r="OL192" s="31"/>
      <c r="OM192" s="31"/>
      <c r="ON192" s="31"/>
      <c r="OO192" s="31"/>
      <c r="OP192" s="31"/>
      <c r="OQ192" s="31"/>
      <c r="OR192" s="31"/>
      <c r="OS192" s="31"/>
      <c r="OT192" s="31"/>
      <c r="OU192" s="31"/>
      <c r="OV192" s="31"/>
      <c r="OW192" s="31"/>
      <c r="OX192" s="31"/>
      <c r="OY192" s="31"/>
      <c r="OZ192" s="31"/>
      <c r="PA192" s="31"/>
      <c r="PB192" s="31"/>
      <c r="PC192" s="31"/>
      <c r="PD192" s="31"/>
      <c r="PE192" s="31"/>
      <c r="PF192" s="31"/>
      <c r="PG192" s="31"/>
      <c r="PH192" s="31"/>
      <c r="PI192" s="31"/>
      <c r="PJ192" s="31"/>
      <c r="PK192" s="31"/>
      <c r="PL192" s="31"/>
      <c r="PM192" s="31"/>
      <c r="PN192" s="31"/>
      <c r="PO192" s="31"/>
      <c r="PP192" s="31"/>
      <c r="PQ192" s="31"/>
      <c r="PR192" s="31"/>
      <c r="PS192" s="31"/>
      <c r="PT192" s="31"/>
      <c r="PU192" s="31"/>
      <c r="PV192" s="31"/>
      <c r="PW192" s="31"/>
      <c r="PX192" s="31"/>
      <c r="PY192" s="31"/>
      <c r="PZ192" s="31"/>
      <c r="QA192" s="31"/>
      <c r="QB192" s="31"/>
      <c r="QC192" s="31"/>
      <c r="QD192" s="31"/>
      <c r="QE192" s="31"/>
      <c r="QF192" s="31"/>
      <c r="QG192" s="31"/>
      <c r="QH192" s="31"/>
      <c r="QI192" s="31"/>
      <c r="QJ192" s="31"/>
      <c r="QK192" s="31"/>
      <c r="QL192" s="31"/>
      <c r="QM192" s="31"/>
      <c r="QN192" s="31"/>
      <c r="QO192" s="31"/>
      <c r="QP192" s="31"/>
      <c r="QQ192" s="31"/>
      <c r="QR192" s="31"/>
      <c r="QS192" s="31"/>
      <c r="QT192" s="31"/>
      <c r="QU192" s="31"/>
      <c r="QV192" s="31"/>
      <c r="QW192" s="31"/>
      <c r="QX192" s="31"/>
      <c r="QY192" s="31"/>
      <c r="QZ192" s="31"/>
      <c r="RA192" s="31"/>
      <c r="RB192" s="31"/>
      <c r="RC192" s="31"/>
      <c r="RD192" s="31"/>
      <c r="RE192" s="31"/>
      <c r="RF192" s="31"/>
      <c r="RG192" s="31"/>
      <c r="RH192" s="31"/>
      <c r="RI192" s="31"/>
      <c r="RJ192" s="31"/>
      <c r="RK192" s="31"/>
      <c r="RL192" s="31"/>
      <c r="RM192" s="31"/>
      <c r="RN192" s="31"/>
      <c r="RO192" s="31"/>
      <c r="RP192" s="31"/>
      <c r="RQ192" s="31"/>
      <c r="RR192" s="31"/>
      <c r="RS192" s="31"/>
      <c r="RT192" s="31"/>
      <c r="RU192" s="31"/>
      <c r="RV192" s="31"/>
      <c r="RW192" s="31"/>
      <c r="RX192" s="31"/>
      <c r="RY192" s="31"/>
      <c r="RZ192" s="31"/>
      <c r="SA192" s="31"/>
      <c r="SB192" s="31"/>
      <c r="SC192" s="31"/>
      <c r="SD192" s="31"/>
      <c r="SE192" s="31"/>
      <c r="SF192" s="31"/>
      <c r="SG192" s="31"/>
      <c r="SH192" s="31"/>
      <c r="SI192" s="31"/>
      <c r="SJ192" s="31"/>
      <c r="SK192" s="31"/>
      <c r="SL192" s="31"/>
      <c r="SM192" s="31"/>
      <c r="SN192" s="31"/>
      <c r="SO192" s="31"/>
      <c r="SP192" s="31"/>
      <c r="SQ192" s="31"/>
      <c r="SR192" s="31"/>
      <c r="SS192" s="31"/>
      <c r="ST192" s="31"/>
      <c r="SU192" s="31"/>
      <c r="SV192" s="31"/>
      <c r="SW192" s="31"/>
      <c r="SX192" s="31"/>
      <c r="SY192" s="31"/>
      <c r="SZ192" s="31"/>
      <c r="TA192" s="31"/>
      <c r="TB192" s="31"/>
      <c r="TC192" s="31"/>
      <c r="TD192" s="31"/>
      <c r="TE192" s="31"/>
      <c r="TF192" s="31"/>
      <c r="TG192" s="31"/>
      <c r="TH192" s="31"/>
      <c r="TI192" s="31"/>
      <c r="TJ192" s="31"/>
      <c r="TK192" s="31"/>
      <c r="TL192" s="31"/>
      <c r="TM192" s="31"/>
      <c r="TN192" s="31"/>
      <c r="TO192" s="31"/>
      <c r="TP192" s="31"/>
      <c r="TQ192" s="31"/>
      <c r="TR192" s="31"/>
      <c r="TS192" s="31"/>
      <c r="TT192" s="31"/>
      <c r="TU192" s="31"/>
      <c r="TV192" s="31"/>
      <c r="TW192" s="31"/>
      <c r="TX192" s="31"/>
      <c r="TY192" s="31"/>
      <c r="TZ192" s="31"/>
      <c r="UA192" s="31"/>
      <c r="UB192" s="31"/>
      <c r="UC192" s="31"/>
      <c r="UD192" s="31"/>
      <c r="UE192" s="31"/>
      <c r="UF192" s="31"/>
      <c r="UG192" s="31"/>
      <c r="UH192" s="31"/>
      <c r="UI192" s="31"/>
      <c r="UJ192" s="31"/>
      <c r="UK192" s="31"/>
      <c r="UL192" s="31"/>
      <c r="UM192" s="31"/>
      <c r="UN192" s="31"/>
      <c r="UO192" s="31"/>
      <c r="UP192" s="31"/>
      <c r="UQ192" s="31"/>
      <c r="UR192" s="31"/>
      <c r="US192" s="31"/>
      <c r="UT192" s="31"/>
      <c r="UU192" s="31"/>
      <c r="UV192" s="31"/>
      <c r="UW192" s="31"/>
      <c r="UX192" s="31"/>
      <c r="UY192" s="31"/>
      <c r="UZ192" s="31"/>
      <c r="VA192" s="31"/>
      <c r="VB192" s="31"/>
      <c r="VC192" s="31"/>
      <c r="VD192" s="31"/>
      <c r="VE192" s="31"/>
      <c r="VF192" s="31"/>
      <c r="VG192" s="31"/>
      <c r="VH192" s="31"/>
      <c r="VI192" s="31"/>
      <c r="VJ192" s="31"/>
      <c r="VK192" s="31"/>
      <c r="VL192" s="31"/>
      <c r="VM192" s="31"/>
      <c r="VN192" s="31"/>
      <c r="VO192" s="31"/>
      <c r="VP192" s="31"/>
      <c r="VQ192" s="31"/>
      <c r="VR192" s="31"/>
      <c r="VS192" s="31"/>
      <c r="VT192" s="31"/>
      <c r="VU192" s="31"/>
      <c r="VV192" s="31"/>
      <c r="VW192" s="31"/>
      <c r="VX192" s="31"/>
      <c r="VY192" s="31"/>
      <c r="VZ192" s="31"/>
      <c r="WA192" s="31"/>
      <c r="WB192" s="31"/>
      <c r="WC192" s="31"/>
      <c r="WD192" s="31"/>
      <c r="WE192" s="31"/>
      <c r="WF192" s="31"/>
      <c r="WG192" s="31"/>
      <c r="WH192" s="31"/>
      <c r="WI192" s="31"/>
      <c r="WJ192" s="31"/>
      <c r="WK192" s="31"/>
      <c r="WL192" s="31"/>
      <c r="WM192" s="31"/>
      <c r="WN192" s="31"/>
      <c r="WO192" s="31"/>
      <c r="WP192" s="31"/>
      <c r="WQ192" s="31"/>
      <c r="WR192" s="31"/>
      <c r="WS192" s="31"/>
      <c r="WT192" s="31"/>
      <c r="WU192" s="31"/>
      <c r="WV192" s="31"/>
      <c r="WW192" s="31"/>
      <c r="WX192" s="31"/>
      <c r="WY192" s="31"/>
      <c r="WZ192" s="31"/>
      <c r="XA192" s="31"/>
      <c r="XB192" s="31"/>
      <c r="XC192" s="31"/>
      <c r="XD192" s="31"/>
      <c r="XE192" s="31"/>
      <c r="XF192" s="31"/>
      <c r="XG192" s="31"/>
      <c r="XH192" s="31"/>
      <c r="XI192" s="31"/>
      <c r="XJ192" s="31"/>
      <c r="XK192" s="31"/>
      <c r="XL192" s="31"/>
      <c r="XM192" s="31"/>
      <c r="XN192" s="31"/>
      <c r="XO192" s="31"/>
      <c r="XP192" s="31"/>
      <c r="XQ192" s="31"/>
      <c r="XR192" s="31"/>
      <c r="XS192" s="31"/>
      <c r="XT192" s="31"/>
      <c r="XU192" s="31"/>
      <c r="XV192" s="31"/>
      <c r="XW192" s="31"/>
      <c r="XX192" s="31"/>
      <c r="XY192" s="31"/>
      <c r="XZ192" s="31"/>
      <c r="YA192" s="31"/>
      <c r="YB192" s="31"/>
      <c r="YC192" s="31"/>
      <c r="YD192" s="31"/>
      <c r="YE192" s="31"/>
      <c r="YF192" s="31"/>
      <c r="YG192" s="31"/>
      <c r="YH192" s="31"/>
      <c r="YI192" s="31"/>
      <c r="YJ192" s="31"/>
      <c r="YK192" s="31"/>
      <c r="YL192" s="31"/>
    </row>
    <row r="193" spans="1:662" s="5" customFormat="1" x14ac:dyDescent="0.25">
      <c r="A193" s="16"/>
      <c r="B193" s="16"/>
      <c r="C193" s="12">
        <v>4300</v>
      </c>
      <c r="D193" s="18" t="s">
        <v>10</v>
      </c>
      <c r="E193" s="3">
        <v>1500</v>
      </c>
      <c r="F193" s="3">
        <v>0</v>
      </c>
      <c r="G193" s="15">
        <f t="shared" si="2"/>
        <v>0</v>
      </c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/>
      <c r="DF193" s="31"/>
      <c r="DG193" s="31"/>
      <c r="DH193" s="31"/>
      <c r="DI193" s="31"/>
      <c r="DJ193" s="31"/>
      <c r="DK193" s="31"/>
      <c r="DL193" s="31"/>
      <c r="DM193" s="31"/>
      <c r="DN193" s="31"/>
      <c r="DO193" s="31"/>
      <c r="DP193" s="31"/>
      <c r="DQ193" s="31"/>
      <c r="DR193" s="31"/>
      <c r="DS193" s="31"/>
      <c r="DT193" s="31"/>
      <c r="DU193" s="31"/>
      <c r="DV193" s="31"/>
      <c r="DW193" s="31"/>
      <c r="DX193" s="31"/>
      <c r="DY193" s="31"/>
      <c r="DZ193" s="31"/>
      <c r="EA193" s="31"/>
      <c r="EB193" s="31"/>
      <c r="EC193" s="31"/>
      <c r="ED193" s="31"/>
      <c r="EE193" s="31"/>
      <c r="EF193" s="31"/>
      <c r="EG193" s="31"/>
      <c r="EH193" s="31"/>
      <c r="EI193" s="31"/>
      <c r="EJ193" s="31"/>
      <c r="EK193" s="31"/>
      <c r="EL193" s="31"/>
      <c r="EM193" s="31"/>
      <c r="EN193" s="31"/>
      <c r="EO193" s="31"/>
      <c r="EP193" s="31"/>
      <c r="EQ193" s="31"/>
      <c r="ER193" s="31"/>
      <c r="ES193" s="31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31"/>
      <c r="IX193" s="31"/>
      <c r="IY193" s="31"/>
      <c r="IZ193" s="31"/>
      <c r="JA193" s="31"/>
      <c r="JB193" s="31"/>
      <c r="JC193" s="31"/>
      <c r="JD193" s="31"/>
      <c r="JE193" s="31"/>
      <c r="JF193" s="31"/>
      <c r="JG193" s="31"/>
      <c r="JH193" s="31"/>
      <c r="JI193" s="31"/>
      <c r="JJ193" s="31"/>
      <c r="JK193" s="31"/>
      <c r="JL193" s="31"/>
      <c r="JM193" s="31"/>
      <c r="JN193" s="31"/>
      <c r="JO193" s="31"/>
      <c r="JP193" s="31"/>
      <c r="JQ193" s="31"/>
      <c r="JR193" s="31"/>
      <c r="JS193" s="31"/>
      <c r="JT193" s="31"/>
      <c r="JU193" s="31"/>
      <c r="JV193" s="31"/>
      <c r="JW193" s="31"/>
      <c r="JX193" s="31"/>
      <c r="JY193" s="31"/>
      <c r="JZ193" s="31"/>
      <c r="KA193" s="31"/>
      <c r="KB193" s="31"/>
      <c r="KC193" s="31"/>
      <c r="KD193" s="31"/>
      <c r="KE193" s="31"/>
      <c r="KF193" s="31"/>
      <c r="KG193" s="31"/>
      <c r="KH193" s="31"/>
      <c r="KI193" s="31"/>
      <c r="KJ193" s="31"/>
      <c r="KK193" s="31"/>
      <c r="KL193" s="31"/>
      <c r="KM193" s="31"/>
      <c r="KN193" s="31"/>
      <c r="KO193" s="31"/>
      <c r="KP193" s="31"/>
      <c r="KQ193" s="31"/>
      <c r="KR193" s="31"/>
      <c r="KS193" s="31"/>
      <c r="KT193" s="31"/>
      <c r="KU193" s="31"/>
      <c r="KV193" s="31"/>
      <c r="KW193" s="31"/>
      <c r="KX193" s="31"/>
      <c r="KY193" s="31"/>
      <c r="KZ193" s="31"/>
      <c r="LA193" s="31"/>
      <c r="LB193" s="31"/>
      <c r="LC193" s="31"/>
      <c r="LD193" s="31"/>
      <c r="LE193" s="31"/>
      <c r="LF193" s="31"/>
      <c r="LG193" s="31"/>
      <c r="LH193" s="31"/>
      <c r="LI193" s="31"/>
      <c r="LJ193" s="31"/>
      <c r="LK193" s="31"/>
      <c r="LL193" s="31"/>
      <c r="LM193" s="31"/>
      <c r="LN193" s="31"/>
      <c r="LO193" s="31"/>
      <c r="LP193" s="31"/>
      <c r="LQ193" s="31"/>
      <c r="LR193" s="31"/>
      <c r="LS193" s="31"/>
      <c r="LT193" s="31"/>
      <c r="LU193" s="31"/>
      <c r="LV193" s="31"/>
      <c r="LW193" s="31"/>
      <c r="LX193" s="31"/>
      <c r="LY193" s="31"/>
      <c r="LZ193" s="31"/>
      <c r="MA193" s="31"/>
      <c r="MB193" s="31"/>
      <c r="MC193" s="31"/>
      <c r="MD193" s="31"/>
      <c r="ME193" s="31"/>
      <c r="MF193" s="31"/>
      <c r="MG193" s="31"/>
      <c r="MH193" s="31"/>
      <c r="MI193" s="31"/>
      <c r="MJ193" s="31"/>
      <c r="MK193" s="31"/>
      <c r="ML193" s="31"/>
      <c r="MM193" s="31"/>
      <c r="MN193" s="31"/>
      <c r="MO193" s="31"/>
      <c r="MP193" s="31"/>
      <c r="MQ193" s="31"/>
      <c r="MR193" s="31"/>
      <c r="MS193" s="31"/>
      <c r="MT193" s="31"/>
      <c r="MU193" s="31"/>
      <c r="MV193" s="31"/>
      <c r="MW193" s="31"/>
      <c r="MX193" s="31"/>
      <c r="MY193" s="31"/>
      <c r="MZ193" s="31"/>
      <c r="NA193" s="31"/>
      <c r="NB193" s="31"/>
      <c r="NC193" s="31"/>
      <c r="ND193" s="31"/>
      <c r="NE193" s="31"/>
      <c r="NF193" s="31"/>
      <c r="NG193" s="31"/>
      <c r="NH193" s="31"/>
      <c r="NI193" s="31"/>
      <c r="NJ193" s="31"/>
      <c r="NK193" s="31"/>
      <c r="NL193" s="31"/>
      <c r="NM193" s="31"/>
      <c r="NN193" s="31"/>
      <c r="NO193" s="31"/>
      <c r="NP193" s="31"/>
      <c r="NQ193" s="31"/>
      <c r="NR193" s="31"/>
      <c r="NS193" s="31"/>
      <c r="NT193" s="31"/>
      <c r="NU193" s="31"/>
      <c r="NV193" s="31"/>
      <c r="NW193" s="31"/>
      <c r="NX193" s="31"/>
      <c r="NY193" s="31"/>
      <c r="NZ193" s="31"/>
      <c r="OA193" s="31"/>
      <c r="OB193" s="31"/>
      <c r="OC193" s="31"/>
      <c r="OD193" s="31"/>
      <c r="OE193" s="31"/>
      <c r="OF193" s="31"/>
      <c r="OG193" s="31"/>
      <c r="OH193" s="31"/>
      <c r="OI193" s="31"/>
      <c r="OJ193" s="31"/>
      <c r="OK193" s="31"/>
      <c r="OL193" s="31"/>
      <c r="OM193" s="31"/>
      <c r="ON193" s="31"/>
      <c r="OO193" s="31"/>
      <c r="OP193" s="31"/>
      <c r="OQ193" s="31"/>
      <c r="OR193" s="31"/>
      <c r="OS193" s="31"/>
      <c r="OT193" s="31"/>
      <c r="OU193" s="31"/>
      <c r="OV193" s="31"/>
      <c r="OW193" s="31"/>
      <c r="OX193" s="31"/>
      <c r="OY193" s="31"/>
      <c r="OZ193" s="31"/>
      <c r="PA193" s="31"/>
      <c r="PB193" s="31"/>
      <c r="PC193" s="31"/>
      <c r="PD193" s="31"/>
      <c r="PE193" s="31"/>
      <c r="PF193" s="31"/>
      <c r="PG193" s="31"/>
      <c r="PH193" s="31"/>
      <c r="PI193" s="31"/>
      <c r="PJ193" s="31"/>
      <c r="PK193" s="31"/>
      <c r="PL193" s="31"/>
      <c r="PM193" s="31"/>
      <c r="PN193" s="31"/>
      <c r="PO193" s="31"/>
      <c r="PP193" s="31"/>
      <c r="PQ193" s="31"/>
      <c r="PR193" s="31"/>
      <c r="PS193" s="31"/>
      <c r="PT193" s="31"/>
      <c r="PU193" s="31"/>
      <c r="PV193" s="31"/>
      <c r="PW193" s="31"/>
      <c r="PX193" s="31"/>
      <c r="PY193" s="31"/>
      <c r="PZ193" s="31"/>
      <c r="QA193" s="31"/>
      <c r="QB193" s="31"/>
      <c r="QC193" s="31"/>
      <c r="QD193" s="31"/>
      <c r="QE193" s="31"/>
      <c r="QF193" s="31"/>
      <c r="QG193" s="31"/>
      <c r="QH193" s="31"/>
      <c r="QI193" s="31"/>
      <c r="QJ193" s="31"/>
      <c r="QK193" s="31"/>
      <c r="QL193" s="31"/>
      <c r="QM193" s="31"/>
      <c r="QN193" s="31"/>
      <c r="QO193" s="31"/>
      <c r="QP193" s="31"/>
      <c r="QQ193" s="31"/>
      <c r="QR193" s="31"/>
      <c r="QS193" s="31"/>
      <c r="QT193" s="31"/>
      <c r="QU193" s="31"/>
      <c r="QV193" s="31"/>
      <c r="QW193" s="31"/>
      <c r="QX193" s="31"/>
      <c r="QY193" s="31"/>
      <c r="QZ193" s="31"/>
      <c r="RA193" s="31"/>
      <c r="RB193" s="31"/>
      <c r="RC193" s="31"/>
      <c r="RD193" s="31"/>
      <c r="RE193" s="31"/>
      <c r="RF193" s="31"/>
      <c r="RG193" s="31"/>
      <c r="RH193" s="31"/>
      <c r="RI193" s="31"/>
      <c r="RJ193" s="31"/>
      <c r="RK193" s="31"/>
      <c r="RL193" s="31"/>
      <c r="RM193" s="31"/>
      <c r="RN193" s="31"/>
      <c r="RO193" s="31"/>
      <c r="RP193" s="31"/>
      <c r="RQ193" s="31"/>
      <c r="RR193" s="31"/>
      <c r="RS193" s="31"/>
      <c r="RT193" s="31"/>
      <c r="RU193" s="31"/>
      <c r="RV193" s="31"/>
      <c r="RW193" s="31"/>
      <c r="RX193" s="31"/>
      <c r="RY193" s="31"/>
      <c r="RZ193" s="31"/>
      <c r="SA193" s="31"/>
      <c r="SB193" s="31"/>
      <c r="SC193" s="31"/>
      <c r="SD193" s="31"/>
      <c r="SE193" s="31"/>
      <c r="SF193" s="31"/>
      <c r="SG193" s="31"/>
      <c r="SH193" s="31"/>
      <c r="SI193" s="31"/>
      <c r="SJ193" s="31"/>
      <c r="SK193" s="31"/>
      <c r="SL193" s="31"/>
      <c r="SM193" s="31"/>
      <c r="SN193" s="31"/>
      <c r="SO193" s="31"/>
      <c r="SP193" s="31"/>
      <c r="SQ193" s="31"/>
      <c r="SR193" s="31"/>
      <c r="SS193" s="31"/>
      <c r="ST193" s="31"/>
      <c r="SU193" s="31"/>
      <c r="SV193" s="31"/>
      <c r="SW193" s="31"/>
      <c r="SX193" s="31"/>
      <c r="SY193" s="31"/>
      <c r="SZ193" s="31"/>
      <c r="TA193" s="31"/>
      <c r="TB193" s="31"/>
      <c r="TC193" s="31"/>
      <c r="TD193" s="31"/>
      <c r="TE193" s="31"/>
      <c r="TF193" s="31"/>
      <c r="TG193" s="31"/>
      <c r="TH193" s="31"/>
      <c r="TI193" s="31"/>
      <c r="TJ193" s="31"/>
      <c r="TK193" s="31"/>
      <c r="TL193" s="31"/>
      <c r="TM193" s="31"/>
      <c r="TN193" s="31"/>
      <c r="TO193" s="31"/>
      <c r="TP193" s="31"/>
      <c r="TQ193" s="31"/>
      <c r="TR193" s="31"/>
      <c r="TS193" s="31"/>
      <c r="TT193" s="31"/>
      <c r="TU193" s="31"/>
      <c r="TV193" s="31"/>
      <c r="TW193" s="31"/>
      <c r="TX193" s="31"/>
      <c r="TY193" s="31"/>
      <c r="TZ193" s="31"/>
      <c r="UA193" s="31"/>
      <c r="UB193" s="31"/>
      <c r="UC193" s="31"/>
      <c r="UD193" s="31"/>
      <c r="UE193" s="31"/>
      <c r="UF193" s="31"/>
      <c r="UG193" s="31"/>
      <c r="UH193" s="31"/>
      <c r="UI193" s="31"/>
      <c r="UJ193" s="31"/>
      <c r="UK193" s="31"/>
      <c r="UL193" s="31"/>
      <c r="UM193" s="31"/>
      <c r="UN193" s="31"/>
      <c r="UO193" s="31"/>
      <c r="UP193" s="31"/>
      <c r="UQ193" s="31"/>
      <c r="UR193" s="31"/>
      <c r="US193" s="31"/>
      <c r="UT193" s="31"/>
      <c r="UU193" s="31"/>
      <c r="UV193" s="31"/>
      <c r="UW193" s="31"/>
      <c r="UX193" s="31"/>
      <c r="UY193" s="31"/>
      <c r="UZ193" s="31"/>
      <c r="VA193" s="31"/>
      <c r="VB193" s="31"/>
      <c r="VC193" s="31"/>
      <c r="VD193" s="31"/>
      <c r="VE193" s="31"/>
      <c r="VF193" s="31"/>
      <c r="VG193" s="31"/>
      <c r="VH193" s="31"/>
      <c r="VI193" s="31"/>
      <c r="VJ193" s="31"/>
      <c r="VK193" s="31"/>
      <c r="VL193" s="31"/>
      <c r="VM193" s="31"/>
      <c r="VN193" s="31"/>
      <c r="VO193" s="31"/>
      <c r="VP193" s="31"/>
      <c r="VQ193" s="31"/>
      <c r="VR193" s="31"/>
      <c r="VS193" s="31"/>
      <c r="VT193" s="31"/>
      <c r="VU193" s="31"/>
      <c r="VV193" s="31"/>
      <c r="VW193" s="31"/>
      <c r="VX193" s="31"/>
      <c r="VY193" s="31"/>
      <c r="VZ193" s="31"/>
      <c r="WA193" s="31"/>
      <c r="WB193" s="31"/>
      <c r="WC193" s="31"/>
      <c r="WD193" s="31"/>
      <c r="WE193" s="31"/>
      <c r="WF193" s="31"/>
      <c r="WG193" s="31"/>
      <c r="WH193" s="31"/>
      <c r="WI193" s="31"/>
      <c r="WJ193" s="31"/>
      <c r="WK193" s="31"/>
      <c r="WL193" s="31"/>
      <c r="WM193" s="31"/>
      <c r="WN193" s="31"/>
      <c r="WO193" s="31"/>
      <c r="WP193" s="31"/>
      <c r="WQ193" s="31"/>
      <c r="WR193" s="31"/>
      <c r="WS193" s="31"/>
      <c r="WT193" s="31"/>
      <c r="WU193" s="31"/>
      <c r="WV193" s="31"/>
      <c r="WW193" s="31"/>
      <c r="WX193" s="31"/>
      <c r="WY193" s="31"/>
      <c r="WZ193" s="31"/>
      <c r="XA193" s="31"/>
      <c r="XB193" s="31"/>
      <c r="XC193" s="31"/>
      <c r="XD193" s="31"/>
      <c r="XE193" s="31"/>
      <c r="XF193" s="31"/>
      <c r="XG193" s="31"/>
      <c r="XH193" s="31"/>
      <c r="XI193" s="31"/>
      <c r="XJ193" s="31"/>
      <c r="XK193" s="31"/>
      <c r="XL193" s="31"/>
      <c r="XM193" s="31"/>
      <c r="XN193" s="31"/>
      <c r="XO193" s="31"/>
      <c r="XP193" s="31"/>
      <c r="XQ193" s="31"/>
      <c r="XR193" s="31"/>
      <c r="XS193" s="31"/>
      <c r="XT193" s="31"/>
      <c r="XU193" s="31"/>
      <c r="XV193" s="31"/>
      <c r="XW193" s="31"/>
      <c r="XX193" s="31"/>
      <c r="XY193" s="31"/>
      <c r="XZ193" s="31"/>
      <c r="YA193" s="31"/>
      <c r="YB193" s="31"/>
      <c r="YC193" s="31"/>
      <c r="YD193" s="31"/>
      <c r="YE193" s="31"/>
      <c r="YF193" s="31"/>
      <c r="YG193" s="31"/>
      <c r="YH193" s="31"/>
      <c r="YI193" s="31"/>
      <c r="YJ193" s="31"/>
      <c r="YK193" s="31"/>
      <c r="YL193" s="31"/>
    </row>
    <row r="194" spans="1:662" x14ac:dyDescent="0.25">
      <c r="A194" s="16"/>
      <c r="B194" s="16">
        <v>85154</v>
      </c>
      <c r="C194" s="18"/>
      <c r="D194" s="18" t="s">
        <v>80</v>
      </c>
      <c r="E194" s="3">
        <f>E195+E196+E197+E198</f>
        <v>20000</v>
      </c>
      <c r="F194" s="3">
        <f>F195+F196+F197+F198</f>
        <v>11363.369999999999</v>
      </c>
      <c r="G194" s="15">
        <f t="shared" si="2"/>
        <v>56.816849999999995</v>
      </c>
    </row>
    <row r="195" spans="1:662" s="7" customFormat="1" x14ac:dyDescent="0.25">
      <c r="A195" s="16"/>
      <c r="B195" s="16"/>
      <c r="C195" s="18">
        <v>3030</v>
      </c>
      <c r="D195" s="18" t="s">
        <v>38</v>
      </c>
      <c r="E195" s="3">
        <v>8000</v>
      </c>
      <c r="F195" s="3">
        <v>5902</v>
      </c>
      <c r="G195" s="15">
        <f t="shared" si="2"/>
        <v>73.775000000000006</v>
      </c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  <c r="IX195" s="31"/>
      <c r="IY195" s="31"/>
      <c r="IZ195" s="31"/>
      <c r="JA195" s="31"/>
      <c r="JB195" s="31"/>
      <c r="JC195" s="31"/>
      <c r="JD195" s="31"/>
      <c r="JE195" s="31"/>
      <c r="JF195" s="31"/>
      <c r="JG195" s="31"/>
      <c r="JH195" s="31"/>
      <c r="JI195" s="31"/>
      <c r="JJ195" s="31"/>
      <c r="JK195" s="31"/>
      <c r="JL195" s="31"/>
      <c r="JM195" s="31"/>
      <c r="JN195" s="31"/>
      <c r="JO195" s="31"/>
      <c r="JP195" s="31"/>
      <c r="JQ195" s="31"/>
      <c r="JR195" s="31"/>
      <c r="JS195" s="31"/>
      <c r="JT195" s="31"/>
      <c r="JU195" s="31"/>
      <c r="JV195" s="31"/>
      <c r="JW195" s="31"/>
      <c r="JX195" s="31"/>
      <c r="JY195" s="31"/>
      <c r="JZ195" s="31"/>
      <c r="KA195" s="31"/>
      <c r="KB195" s="31"/>
      <c r="KC195" s="31"/>
      <c r="KD195" s="31"/>
      <c r="KE195" s="31"/>
      <c r="KF195" s="31"/>
      <c r="KG195" s="31"/>
      <c r="KH195" s="31"/>
      <c r="KI195" s="31"/>
      <c r="KJ195" s="31"/>
      <c r="KK195" s="31"/>
      <c r="KL195" s="31"/>
      <c r="KM195" s="31"/>
      <c r="KN195" s="31"/>
      <c r="KO195" s="31"/>
      <c r="KP195" s="31"/>
      <c r="KQ195" s="31"/>
      <c r="KR195" s="31"/>
      <c r="KS195" s="31"/>
      <c r="KT195" s="31"/>
      <c r="KU195" s="31"/>
      <c r="KV195" s="31"/>
      <c r="KW195" s="31"/>
      <c r="KX195" s="31"/>
      <c r="KY195" s="31"/>
      <c r="KZ195" s="31"/>
      <c r="LA195" s="31"/>
      <c r="LB195" s="31"/>
      <c r="LC195" s="31"/>
      <c r="LD195" s="31"/>
      <c r="LE195" s="31"/>
      <c r="LF195" s="31"/>
      <c r="LG195" s="31"/>
      <c r="LH195" s="31"/>
      <c r="LI195" s="31"/>
      <c r="LJ195" s="31"/>
      <c r="LK195" s="31"/>
      <c r="LL195" s="31"/>
      <c r="LM195" s="31"/>
      <c r="LN195" s="31"/>
      <c r="LO195" s="31"/>
      <c r="LP195" s="31"/>
      <c r="LQ195" s="31"/>
      <c r="LR195" s="31"/>
      <c r="LS195" s="31"/>
      <c r="LT195" s="31"/>
      <c r="LU195" s="31"/>
      <c r="LV195" s="31"/>
      <c r="LW195" s="31"/>
      <c r="LX195" s="31"/>
      <c r="LY195" s="31"/>
      <c r="LZ195" s="31"/>
      <c r="MA195" s="31"/>
      <c r="MB195" s="31"/>
      <c r="MC195" s="31"/>
      <c r="MD195" s="31"/>
      <c r="ME195" s="31"/>
      <c r="MF195" s="31"/>
      <c r="MG195" s="31"/>
      <c r="MH195" s="31"/>
      <c r="MI195" s="31"/>
      <c r="MJ195" s="31"/>
      <c r="MK195" s="31"/>
      <c r="ML195" s="31"/>
      <c r="MM195" s="31"/>
      <c r="MN195" s="31"/>
      <c r="MO195" s="31"/>
      <c r="MP195" s="31"/>
      <c r="MQ195" s="31"/>
      <c r="MR195" s="31"/>
      <c r="MS195" s="31"/>
      <c r="MT195" s="31"/>
      <c r="MU195" s="31"/>
      <c r="MV195" s="31"/>
      <c r="MW195" s="31"/>
      <c r="MX195" s="31"/>
      <c r="MY195" s="31"/>
      <c r="MZ195" s="31"/>
      <c r="NA195" s="31"/>
      <c r="NB195" s="31"/>
      <c r="NC195" s="31"/>
      <c r="ND195" s="31"/>
      <c r="NE195" s="31"/>
      <c r="NF195" s="31"/>
      <c r="NG195" s="31"/>
      <c r="NH195" s="31"/>
      <c r="NI195" s="31"/>
      <c r="NJ195" s="31"/>
      <c r="NK195" s="31"/>
      <c r="NL195" s="31"/>
      <c r="NM195" s="31"/>
      <c r="NN195" s="31"/>
      <c r="NO195" s="31"/>
      <c r="NP195" s="31"/>
      <c r="NQ195" s="31"/>
      <c r="NR195" s="31"/>
      <c r="NS195" s="31"/>
      <c r="NT195" s="31"/>
      <c r="NU195" s="31"/>
      <c r="NV195" s="31"/>
      <c r="NW195" s="31"/>
      <c r="NX195" s="31"/>
      <c r="NY195" s="31"/>
      <c r="NZ195" s="31"/>
      <c r="OA195" s="31"/>
      <c r="OB195" s="31"/>
      <c r="OC195" s="31"/>
      <c r="OD195" s="31"/>
      <c r="OE195" s="31"/>
      <c r="OF195" s="31"/>
      <c r="OG195" s="31"/>
      <c r="OH195" s="31"/>
      <c r="OI195" s="31"/>
      <c r="OJ195" s="31"/>
      <c r="OK195" s="31"/>
      <c r="OL195" s="31"/>
      <c r="OM195" s="31"/>
      <c r="ON195" s="31"/>
      <c r="OO195" s="31"/>
      <c r="OP195" s="31"/>
      <c r="OQ195" s="31"/>
      <c r="OR195" s="31"/>
      <c r="OS195" s="31"/>
      <c r="OT195" s="31"/>
      <c r="OU195" s="31"/>
      <c r="OV195" s="31"/>
      <c r="OW195" s="31"/>
      <c r="OX195" s="31"/>
      <c r="OY195" s="31"/>
      <c r="OZ195" s="31"/>
      <c r="PA195" s="31"/>
      <c r="PB195" s="31"/>
      <c r="PC195" s="31"/>
      <c r="PD195" s="31"/>
      <c r="PE195" s="31"/>
      <c r="PF195" s="31"/>
      <c r="PG195" s="31"/>
      <c r="PH195" s="31"/>
      <c r="PI195" s="31"/>
      <c r="PJ195" s="31"/>
      <c r="PK195" s="31"/>
      <c r="PL195" s="31"/>
      <c r="PM195" s="31"/>
      <c r="PN195" s="31"/>
      <c r="PO195" s="31"/>
      <c r="PP195" s="31"/>
      <c r="PQ195" s="31"/>
      <c r="PR195" s="31"/>
      <c r="PS195" s="31"/>
      <c r="PT195" s="31"/>
      <c r="PU195" s="31"/>
      <c r="PV195" s="31"/>
      <c r="PW195" s="31"/>
      <c r="PX195" s="31"/>
      <c r="PY195" s="31"/>
      <c r="PZ195" s="31"/>
      <c r="QA195" s="31"/>
      <c r="QB195" s="31"/>
      <c r="QC195" s="31"/>
      <c r="QD195" s="31"/>
      <c r="QE195" s="31"/>
      <c r="QF195" s="31"/>
      <c r="QG195" s="31"/>
      <c r="QH195" s="31"/>
      <c r="QI195" s="31"/>
      <c r="QJ195" s="31"/>
      <c r="QK195" s="31"/>
      <c r="QL195" s="31"/>
      <c r="QM195" s="31"/>
      <c r="QN195" s="31"/>
      <c r="QO195" s="31"/>
      <c r="QP195" s="31"/>
      <c r="QQ195" s="31"/>
      <c r="QR195" s="31"/>
      <c r="QS195" s="31"/>
      <c r="QT195" s="31"/>
      <c r="QU195" s="31"/>
      <c r="QV195" s="31"/>
      <c r="QW195" s="31"/>
      <c r="QX195" s="31"/>
      <c r="QY195" s="31"/>
      <c r="QZ195" s="31"/>
      <c r="RA195" s="31"/>
      <c r="RB195" s="31"/>
      <c r="RC195" s="31"/>
      <c r="RD195" s="31"/>
      <c r="RE195" s="31"/>
      <c r="RF195" s="31"/>
      <c r="RG195" s="31"/>
      <c r="RH195" s="31"/>
      <c r="RI195" s="31"/>
      <c r="RJ195" s="31"/>
      <c r="RK195" s="31"/>
      <c r="RL195" s="31"/>
      <c r="RM195" s="31"/>
      <c r="RN195" s="31"/>
      <c r="RO195" s="31"/>
      <c r="RP195" s="31"/>
      <c r="RQ195" s="31"/>
      <c r="RR195" s="31"/>
      <c r="RS195" s="31"/>
      <c r="RT195" s="31"/>
      <c r="RU195" s="31"/>
      <c r="RV195" s="31"/>
      <c r="RW195" s="31"/>
      <c r="RX195" s="31"/>
      <c r="RY195" s="31"/>
      <c r="RZ195" s="31"/>
      <c r="SA195" s="31"/>
      <c r="SB195" s="31"/>
      <c r="SC195" s="31"/>
      <c r="SD195" s="31"/>
      <c r="SE195" s="31"/>
      <c r="SF195" s="31"/>
      <c r="SG195" s="31"/>
      <c r="SH195" s="31"/>
      <c r="SI195" s="31"/>
      <c r="SJ195" s="31"/>
      <c r="SK195" s="31"/>
      <c r="SL195" s="31"/>
      <c r="SM195" s="31"/>
      <c r="SN195" s="31"/>
      <c r="SO195" s="31"/>
      <c r="SP195" s="31"/>
      <c r="SQ195" s="31"/>
      <c r="SR195" s="31"/>
      <c r="SS195" s="31"/>
      <c r="ST195" s="31"/>
      <c r="SU195" s="31"/>
      <c r="SV195" s="31"/>
      <c r="SW195" s="31"/>
      <c r="SX195" s="31"/>
      <c r="SY195" s="31"/>
      <c r="SZ195" s="31"/>
      <c r="TA195" s="31"/>
      <c r="TB195" s="31"/>
      <c r="TC195" s="31"/>
      <c r="TD195" s="31"/>
      <c r="TE195" s="31"/>
      <c r="TF195" s="31"/>
      <c r="TG195" s="31"/>
      <c r="TH195" s="31"/>
      <c r="TI195" s="31"/>
      <c r="TJ195" s="31"/>
      <c r="TK195" s="31"/>
      <c r="TL195" s="31"/>
      <c r="TM195" s="31"/>
      <c r="TN195" s="31"/>
      <c r="TO195" s="31"/>
      <c r="TP195" s="31"/>
      <c r="TQ195" s="31"/>
      <c r="TR195" s="31"/>
      <c r="TS195" s="31"/>
      <c r="TT195" s="31"/>
      <c r="TU195" s="31"/>
      <c r="TV195" s="31"/>
      <c r="TW195" s="31"/>
      <c r="TX195" s="31"/>
      <c r="TY195" s="31"/>
      <c r="TZ195" s="31"/>
      <c r="UA195" s="31"/>
      <c r="UB195" s="31"/>
      <c r="UC195" s="31"/>
      <c r="UD195" s="31"/>
      <c r="UE195" s="31"/>
      <c r="UF195" s="31"/>
      <c r="UG195" s="31"/>
      <c r="UH195" s="31"/>
      <c r="UI195" s="31"/>
      <c r="UJ195" s="31"/>
      <c r="UK195" s="31"/>
      <c r="UL195" s="31"/>
      <c r="UM195" s="31"/>
      <c r="UN195" s="31"/>
      <c r="UO195" s="31"/>
      <c r="UP195" s="31"/>
      <c r="UQ195" s="31"/>
      <c r="UR195" s="31"/>
      <c r="US195" s="31"/>
      <c r="UT195" s="31"/>
      <c r="UU195" s="31"/>
      <c r="UV195" s="31"/>
      <c r="UW195" s="31"/>
      <c r="UX195" s="31"/>
      <c r="UY195" s="31"/>
      <c r="UZ195" s="31"/>
      <c r="VA195" s="31"/>
      <c r="VB195" s="31"/>
      <c r="VC195" s="31"/>
      <c r="VD195" s="31"/>
      <c r="VE195" s="31"/>
      <c r="VF195" s="31"/>
      <c r="VG195" s="31"/>
      <c r="VH195" s="31"/>
      <c r="VI195" s="31"/>
      <c r="VJ195" s="31"/>
      <c r="VK195" s="31"/>
      <c r="VL195" s="31"/>
      <c r="VM195" s="31"/>
      <c r="VN195" s="31"/>
      <c r="VO195" s="31"/>
      <c r="VP195" s="31"/>
      <c r="VQ195" s="31"/>
      <c r="VR195" s="31"/>
      <c r="VS195" s="31"/>
      <c r="VT195" s="31"/>
      <c r="VU195" s="31"/>
      <c r="VV195" s="31"/>
      <c r="VW195" s="31"/>
      <c r="VX195" s="31"/>
      <c r="VY195" s="31"/>
      <c r="VZ195" s="31"/>
      <c r="WA195" s="31"/>
      <c r="WB195" s="31"/>
      <c r="WC195" s="31"/>
      <c r="WD195" s="31"/>
      <c r="WE195" s="31"/>
      <c r="WF195" s="31"/>
      <c r="WG195" s="31"/>
      <c r="WH195" s="31"/>
      <c r="WI195" s="31"/>
      <c r="WJ195" s="31"/>
      <c r="WK195" s="31"/>
      <c r="WL195" s="31"/>
      <c r="WM195" s="31"/>
      <c r="WN195" s="31"/>
      <c r="WO195" s="31"/>
      <c r="WP195" s="31"/>
      <c r="WQ195" s="31"/>
      <c r="WR195" s="31"/>
      <c r="WS195" s="31"/>
      <c r="WT195" s="31"/>
      <c r="WU195" s="31"/>
      <c r="WV195" s="31"/>
      <c r="WW195" s="31"/>
      <c r="WX195" s="31"/>
      <c r="WY195" s="31"/>
      <c r="WZ195" s="31"/>
      <c r="XA195" s="31"/>
      <c r="XB195" s="31"/>
      <c r="XC195" s="31"/>
      <c r="XD195" s="31"/>
      <c r="XE195" s="31"/>
      <c r="XF195" s="31"/>
      <c r="XG195" s="31"/>
      <c r="XH195" s="31"/>
      <c r="XI195" s="31"/>
      <c r="XJ195" s="31"/>
      <c r="XK195" s="31"/>
      <c r="XL195" s="31"/>
      <c r="XM195" s="31"/>
      <c r="XN195" s="31"/>
      <c r="XO195" s="31"/>
      <c r="XP195" s="31"/>
      <c r="XQ195" s="31"/>
      <c r="XR195" s="31"/>
      <c r="XS195" s="31"/>
      <c r="XT195" s="31"/>
      <c r="XU195" s="31"/>
      <c r="XV195" s="31"/>
      <c r="XW195" s="31"/>
      <c r="XX195" s="31"/>
      <c r="XY195" s="31"/>
      <c r="XZ195" s="31"/>
      <c r="YA195" s="31"/>
      <c r="YB195" s="31"/>
      <c r="YC195" s="31"/>
      <c r="YD195" s="31"/>
      <c r="YE195" s="31"/>
      <c r="YF195" s="31"/>
      <c r="YG195" s="31"/>
      <c r="YH195" s="31"/>
      <c r="YI195" s="31"/>
      <c r="YJ195" s="31"/>
      <c r="YK195" s="31"/>
      <c r="YL195" s="31"/>
    </row>
    <row r="196" spans="1:662" s="5" customFormat="1" x14ac:dyDescent="0.25">
      <c r="A196" s="16"/>
      <c r="B196" s="16"/>
      <c r="C196" s="18">
        <v>4210</v>
      </c>
      <c r="D196" s="18" t="s">
        <v>17</v>
      </c>
      <c r="E196" s="3">
        <v>4500</v>
      </c>
      <c r="F196" s="3">
        <v>50.47</v>
      </c>
      <c r="G196" s="15">
        <f t="shared" si="2"/>
        <v>1.1215555555555554</v>
      </c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  <c r="IX196" s="31"/>
      <c r="IY196" s="31"/>
      <c r="IZ196" s="31"/>
      <c r="JA196" s="31"/>
      <c r="JB196" s="31"/>
      <c r="JC196" s="31"/>
      <c r="JD196" s="31"/>
      <c r="JE196" s="31"/>
      <c r="JF196" s="31"/>
      <c r="JG196" s="31"/>
      <c r="JH196" s="31"/>
      <c r="JI196" s="31"/>
      <c r="JJ196" s="31"/>
      <c r="JK196" s="31"/>
      <c r="JL196" s="31"/>
      <c r="JM196" s="31"/>
      <c r="JN196" s="31"/>
      <c r="JO196" s="31"/>
      <c r="JP196" s="31"/>
      <c r="JQ196" s="31"/>
      <c r="JR196" s="31"/>
      <c r="JS196" s="31"/>
      <c r="JT196" s="31"/>
      <c r="JU196" s="31"/>
      <c r="JV196" s="31"/>
      <c r="JW196" s="31"/>
      <c r="JX196" s="31"/>
      <c r="JY196" s="31"/>
      <c r="JZ196" s="31"/>
      <c r="KA196" s="31"/>
      <c r="KB196" s="31"/>
      <c r="KC196" s="31"/>
      <c r="KD196" s="31"/>
      <c r="KE196" s="31"/>
      <c r="KF196" s="31"/>
      <c r="KG196" s="31"/>
      <c r="KH196" s="31"/>
      <c r="KI196" s="31"/>
      <c r="KJ196" s="31"/>
      <c r="KK196" s="31"/>
      <c r="KL196" s="31"/>
      <c r="KM196" s="31"/>
      <c r="KN196" s="31"/>
      <c r="KO196" s="31"/>
      <c r="KP196" s="31"/>
      <c r="KQ196" s="31"/>
      <c r="KR196" s="31"/>
      <c r="KS196" s="31"/>
      <c r="KT196" s="31"/>
      <c r="KU196" s="31"/>
      <c r="KV196" s="31"/>
      <c r="KW196" s="31"/>
      <c r="KX196" s="31"/>
      <c r="KY196" s="31"/>
      <c r="KZ196" s="31"/>
      <c r="LA196" s="31"/>
      <c r="LB196" s="31"/>
      <c r="LC196" s="31"/>
      <c r="LD196" s="31"/>
      <c r="LE196" s="31"/>
      <c r="LF196" s="31"/>
      <c r="LG196" s="31"/>
      <c r="LH196" s="31"/>
      <c r="LI196" s="31"/>
      <c r="LJ196" s="31"/>
      <c r="LK196" s="31"/>
      <c r="LL196" s="31"/>
      <c r="LM196" s="31"/>
      <c r="LN196" s="31"/>
      <c r="LO196" s="31"/>
      <c r="LP196" s="31"/>
      <c r="LQ196" s="31"/>
      <c r="LR196" s="31"/>
      <c r="LS196" s="31"/>
      <c r="LT196" s="31"/>
      <c r="LU196" s="31"/>
      <c r="LV196" s="31"/>
      <c r="LW196" s="31"/>
      <c r="LX196" s="31"/>
      <c r="LY196" s="31"/>
      <c r="LZ196" s="31"/>
      <c r="MA196" s="31"/>
      <c r="MB196" s="31"/>
      <c r="MC196" s="31"/>
      <c r="MD196" s="31"/>
      <c r="ME196" s="31"/>
      <c r="MF196" s="31"/>
      <c r="MG196" s="31"/>
      <c r="MH196" s="31"/>
      <c r="MI196" s="31"/>
      <c r="MJ196" s="31"/>
      <c r="MK196" s="31"/>
      <c r="ML196" s="31"/>
      <c r="MM196" s="31"/>
      <c r="MN196" s="31"/>
      <c r="MO196" s="31"/>
      <c r="MP196" s="31"/>
      <c r="MQ196" s="31"/>
      <c r="MR196" s="31"/>
      <c r="MS196" s="31"/>
      <c r="MT196" s="31"/>
      <c r="MU196" s="31"/>
      <c r="MV196" s="31"/>
      <c r="MW196" s="31"/>
      <c r="MX196" s="31"/>
      <c r="MY196" s="31"/>
      <c r="MZ196" s="31"/>
      <c r="NA196" s="31"/>
      <c r="NB196" s="31"/>
      <c r="NC196" s="31"/>
      <c r="ND196" s="31"/>
      <c r="NE196" s="31"/>
      <c r="NF196" s="31"/>
      <c r="NG196" s="31"/>
      <c r="NH196" s="31"/>
      <c r="NI196" s="31"/>
      <c r="NJ196" s="31"/>
      <c r="NK196" s="31"/>
      <c r="NL196" s="31"/>
      <c r="NM196" s="31"/>
      <c r="NN196" s="31"/>
      <c r="NO196" s="31"/>
      <c r="NP196" s="31"/>
      <c r="NQ196" s="31"/>
      <c r="NR196" s="31"/>
      <c r="NS196" s="31"/>
      <c r="NT196" s="31"/>
      <c r="NU196" s="31"/>
      <c r="NV196" s="31"/>
      <c r="NW196" s="31"/>
      <c r="NX196" s="31"/>
      <c r="NY196" s="31"/>
      <c r="NZ196" s="31"/>
      <c r="OA196" s="31"/>
      <c r="OB196" s="31"/>
      <c r="OC196" s="31"/>
      <c r="OD196" s="31"/>
      <c r="OE196" s="31"/>
      <c r="OF196" s="31"/>
      <c r="OG196" s="31"/>
      <c r="OH196" s="31"/>
      <c r="OI196" s="31"/>
      <c r="OJ196" s="31"/>
      <c r="OK196" s="31"/>
      <c r="OL196" s="31"/>
      <c r="OM196" s="31"/>
      <c r="ON196" s="31"/>
      <c r="OO196" s="31"/>
      <c r="OP196" s="31"/>
      <c r="OQ196" s="31"/>
      <c r="OR196" s="31"/>
      <c r="OS196" s="31"/>
      <c r="OT196" s="31"/>
      <c r="OU196" s="31"/>
      <c r="OV196" s="31"/>
      <c r="OW196" s="31"/>
      <c r="OX196" s="31"/>
      <c r="OY196" s="31"/>
      <c r="OZ196" s="31"/>
      <c r="PA196" s="31"/>
      <c r="PB196" s="31"/>
      <c r="PC196" s="31"/>
      <c r="PD196" s="31"/>
      <c r="PE196" s="31"/>
      <c r="PF196" s="31"/>
      <c r="PG196" s="31"/>
      <c r="PH196" s="31"/>
      <c r="PI196" s="31"/>
      <c r="PJ196" s="31"/>
      <c r="PK196" s="31"/>
      <c r="PL196" s="31"/>
      <c r="PM196" s="31"/>
      <c r="PN196" s="31"/>
      <c r="PO196" s="31"/>
      <c r="PP196" s="31"/>
      <c r="PQ196" s="31"/>
      <c r="PR196" s="31"/>
      <c r="PS196" s="31"/>
      <c r="PT196" s="31"/>
      <c r="PU196" s="31"/>
      <c r="PV196" s="31"/>
      <c r="PW196" s="31"/>
      <c r="PX196" s="31"/>
      <c r="PY196" s="31"/>
      <c r="PZ196" s="31"/>
      <c r="QA196" s="31"/>
      <c r="QB196" s="31"/>
      <c r="QC196" s="31"/>
      <c r="QD196" s="31"/>
      <c r="QE196" s="31"/>
      <c r="QF196" s="31"/>
      <c r="QG196" s="31"/>
      <c r="QH196" s="31"/>
      <c r="QI196" s="31"/>
      <c r="QJ196" s="31"/>
      <c r="QK196" s="31"/>
      <c r="QL196" s="31"/>
      <c r="QM196" s="31"/>
      <c r="QN196" s="31"/>
      <c r="QO196" s="31"/>
      <c r="QP196" s="31"/>
      <c r="QQ196" s="31"/>
      <c r="QR196" s="31"/>
      <c r="QS196" s="31"/>
      <c r="QT196" s="31"/>
      <c r="QU196" s="31"/>
      <c r="QV196" s="31"/>
      <c r="QW196" s="31"/>
      <c r="QX196" s="31"/>
      <c r="QY196" s="31"/>
      <c r="QZ196" s="31"/>
      <c r="RA196" s="31"/>
      <c r="RB196" s="31"/>
      <c r="RC196" s="31"/>
      <c r="RD196" s="31"/>
      <c r="RE196" s="31"/>
      <c r="RF196" s="31"/>
      <c r="RG196" s="31"/>
      <c r="RH196" s="31"/>
      <c r="RI196" s="31"/>
      <c r="RJ196" s="31"/>
      <c r="RK196" s="31"/>
      <c r="RL196" s="31"/>
      <c r="RM196" s="31"/>
      <c r="RN196" s="31"/>
      <c r="RO196" s="31"/>
      <c r="RP196" s="31"/>
      <c r="RQ196" s="31"/>
      <c r="RR196" s="31"/>
      <c r="RS196" s="31"/>
      <c r="RT196" s="31"/>
      <c r="RU196" s="31"/>
      <c r="RV196" s="31"/>
      <c r="RW196" s="31"/>
      <c r="RX196" s="31"/>
      <c r="RY196" s="31"/>
      <c r="RZ196" s="31"/>
      <c r="SA196" s="31"/>
      <c r="SB196" s="31"/>
      <c r="SC196" s="31"/>
      <c r="SD196" s="31"/>
      <c r="SE196" s="31"/>
      <c r="SF196" s="31"/>
      <c r="SG196" s="31"/>
      <c r="SH196" s="31"/>
      <c r="SI196" s="31"/>
      <c r="SJ196" s="31"/>
      <c r="SK196" s="31"/>
      <c r="SL196" s="31"/>
      <c r="SM196" s="31"/>
      <c r="SN196" s="31"/>
      <c r="SO196" s="31"/>
      <c r="SP196" s="31"/>
      <c r="SQ196" s="31"/>
      <c r="SR196" s="31"/>
      <c r="SS196" s="31"/>
      <c r="ST196" s="31"/>
      <c r="SU196" s="31"/>
      <c r="SV196" s="31"/>
      <c r="SW196" s="31"/>
      <c r="SX196" s="31"/>
      <c r="SY196" s="31"/>
      <c r="SZ196" s="31"/>
      <c r="TA196" s="31"/>
      <c r="TB196" s="31"/>
      <c r="TC196" s="31"/>
      <c r="TD196" s="31"/>
      <c r="TE196" s="31"/>
      <c r="TF196" s="31"/>
      <c r="TG196" s="31"/>
      <c r="TH196" s="31"/>
      <c r="TI196" s="31"/>
      <c r="TJ196" s="31"/>
      <c r="TK196" s="31"/>
      <c r="TL196" s="31"/>
      <c r="TM196" s="31"/>
      <c r="TN196" s="31"/>
      <c r="TO196" s="31"/>
      <c r="TP196" s="31"/>
      <c r="TQ196" s="31"/>
      <c r="TR196" s="31"/>
      <c r="TS196" s="31"/>
      <c r="TT196" s="31"/>
      <c r="TU196" s="31"/>
      <c r="TV196" s="31"/>
      <c r="TW196" s="31"/>
      <c r="TX196" s="31"/>
      <c r="TY196" s="31"/>
      <c r="TZ196" s="31"/>
      <c r="UA196" s="31"/>
      <c r="UB196" s="31"/>
      <c r="UC196" s="31"/>
      <c r="UD196" s="31"/>
      <c r="UE196" s="31"/>
      <c r="UF196" s="31"/>
      <c r="UG196" s="31"/>
      <c r="UH196" s="31"/>
      <c r="UI196" s="31"/>
      <c r="UJ196" s="31"/>
      <c r="UK196" s="31"/>
      <c r="UL196" s="31"/>
      <c r="UM196" s="31"/>
      <c r="UN196" s="31"/>
      <c r="UO196" s="31"/>
      <c r="UP196" s="31"/>
      <c r="UQ196" s="31"/>
      <c r="UR196" s="31"/>
      <c r="US196" s="31"/>
      <c r="UT196" s="31"/>
      <c r="UU196" s="31"/>
      <c r="UV196" s="31"/>
      <c r="UW196" s="31"/>
      <c r="UX196" s="31"/>
      <c r="UY196" s="31"/>
      <c r="UZ196" s="31"/>
      <c r="VA196" s="31"/>
      <c r="VB196" s="31"/>
      <c r="VC196" s="31"/>
      <c r="VD196" s="31"/>
      <c r="VE196" s="31"/>
      <c r="VF196" s="31"/>
      <c r="VG196" s="31"/>
      <c r="VH196" s="31"/>
      <c r="VI196" s="31"/>
      <c r="VJ196" s="31"/>
      <c r="VK196" s="31"/>
      <c r="VL196" s="31"/>
      <c r="VM196" s="31"/>
      <c r="VN196" s="31"/>
      <c r="VO196" s="31"/>
      <c r="VP196" s="31"/>
      <c r="VQ196" s="31"/>
      <c r="VR196" s="31"/>
      <c r="VS196" s="31"/>
      <c r="VT196" s="31"/>
      <c r="VU196" s="31"/>
      <c r="VV196" s="31"/>
      <c r="VW196" s="31"/>
      <c r="VX196" s="31"/>
      <c r="VY196" s="31"/>
      <c r="VZ196" s="31"/>
      <c r="WA196" s="31"/>
      <c r="WB196" s="31"/>
      <c r="WC196" s="31"/>
      <c r="WD196" s="31"/>
      <c r="WE196" s="31"/>
      <c r="WF196" s="31"/>
      <c r="WG196" s="31"/>
      <c r="WH196" s="31"/>
      <c r="WI196" s="31"/>
      <c r="WJ196" s="31"/>
      <c r="WK196" s="31"/>
      <c r="WL196" s="31"/>
      <c r="WM196" s="31"/>
      <c r="WN196" s="31"/>
      <c r="WO196" s="31"/>
      <c r="WP196" s="31"/>
      <c r="WQ196" s="31"/>
      <c r="WR196" s="31"/>
      <c r="WS196" s="31"/>
      <c r="WT196" s="31"/>
      <c r="WU196" s="31"/>
      <c r="WV196" s="31"/>
      <c r="WW196" s="31"/>
      <c r="WX196" s="31"/>
      <c r="WY196" s="31"/>
      <c r="WZ196" s="31"/>
      <c r="XA196" s="31"/>
      <c r="XB196" s="31"/>
      <c r="XC196" s="31"/>
      <c r="XD196" s="31"/>
      <c r="XE196" s="31"/>
      <c r="XF196" s="31"/>
      <c r="XG196" s="31"/>
      <c r="XH196" s="31"/>
      <c r="XI196" s="31"/>
      <c r="XJ196" s="31"/>
      <c r="XK196" s="31"/>
      <c r="XL196" s="31"/>
      <c r="XM196" s="31"/>
      <c r="XN196" s="31"/>
      <c r="XO196" s="31"/>
      <c r="XP196" s="31"/>
      <c r="XQ196" s="31"/>
      <c r="XR196" s="31"/>
      <c r="XS196" s="31"/>
      <c r="XT196" s="31"/>
      <c r="XU196" s="31"/>
      <c r="XV196" s="31"/>
      <c r="XW196" s="31"/>
      <c r="XX196" s="31"/>
      <c r="XY196" s="31"/>
      <c r="XZ196" s="31"/>
      <c r="YA196" s="31"/>
      <c r="YB196" s="31"/>
      <c r="YC196" s="31"/>
      <c r="YD196" s="31"/>
      <c r="YE196" s="31"/>
      <c r="YF196" s="31"/>
      <c r="YG196" s="31"/>
      <c r="YH196" s="31"/>
      <c r="YI196" s="31"/>
      <c r="YJ196" s="31"/>
      <c r="YK196" s="31"/>
      <c r="YL196" s="31"/>
    </row>
    <row r="197" spans="1:662" s="5" customFormat="1" x14ac:dyDescent="0.25">
      <c r="A197" s="16"/>
      <c r="B197" s="16"/>
      <c r="C197" s="18">
        <v>4300</v>
      </c>
      <c r="D197" s="18" t="s">
        <v>10</v>
      </c>
      <c r="E197" s="3">
        <v>6500</v>
      </c>
      <c r="F197" s="3">
        <v>5220.33</v>
      </c>
      <c r="G197" s="15">
        <f t="shared" si="2"/>
        <v>80.312769230769234</v>
      </c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31"/>
      <c r="CJ197" s="31"/>
      <c r="CK197" s="31"/>
      <c r="CL197" s="31"/>
      <c r="CM197" s="31"/>
      <c r="CN197" s="31"/>
      <c r="CO197" s="31"/>
      <c r="CP197" s="31"/>
      <c r="CQ197" s="31"/>
      <c r="CR197" s="31"/>
      <c r="CS197" s="31"/>
      <c r="CT197" s="31"/>
      <c r="CU197" s="31"/>
      <c r="CV197" s="31"/>
      <c r="CW197" s="31"/>
      <c r="CX197" s="31"/>
      <c r="CY197" s="31"/>
      <c r="CZ197" s="31"/>
      <c r="DA197" s="31"/>
      <c r="DB197" s="31"/>
      <c r="DC197" s="31"/>
      <c r="DD197" s="31"/>
      <c r="DE197" s="31"/>
      <c r="DF197" s="31"/>
      <c r="DG197" s="31"/>
      <c r="DH197" s="31"/>
      <c r="DI197" s="31"/>
      <c r="DJ197" s="31"/>
      <c r="DK197" s="31"/>
      <c r="DL197" s="31"/>
      <c r="DM197" s="31"/>
      <c r="DN197" s="31"/>
      <c r="DO197" s="31"/>
      <c r="DP197" s="31"/>
      <c r="DQ197" s="31"/>
      <c r="DR197" s="31"/>
      <c r="DS197" s="31"/>
      <c r="DT197" s="31"/>
      <c r="DU197" s="31"/>
      <c r="DV197" s="31"/>
      <c r="DW197" s="31"/>
      <c r="DX197" s="31"/>
      <c r="DY197" s="31"/>
      <c r="DZ197" s="31"/>
      <c r="EA197" s="31"/>
      <c r="EB197" s="31"/>
      <c r="EC197" s="31"/>
      <c r="ED197" s="31"/>
      <c r="EE197" s="31"/>
      <c r="EF197" s="31"/>
      <c r="EG197" s="31"/>
      <c r="EH197" s="31"/>
      <c r="EI197" s="31"/>
      <c r="EJ197" s="31"/>
      <c r="EK197" s="31"/>
      <c r="EL197" s="31"/>
      <c r="EM197" s="31"/>
      <c r="EN197" s="31"/>
      <c r="EO197" s="31"/>
      <c r="EP197" s="31"/>
      <c r="EQ197" s="31"/>
      <c r="ER197" s="31"/>
      <c r="ES197" s="31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31"/>
      <c r="IX197" s="31"/>
      <c r="IY197" s="31"/>
      <c r="IZ197" s="31"/>
      <c r="JA197" s="31"/>
      <c r="JB197" s="31"/>
      <c r="JC197" s="31"/>
      <c r="JD197" s="31"/>
      <c r="JE197" s="31"/>
      <c r="JF197" s="31"/>
      <c r="JG197" s="31"/>
      <c r="JH197" s="31"/>
      <c r="JI197" s="31"/>
      <c r="JJ197" s="31"/>
      <c r="JK197" s="31"/>
      <c r="JL197" s="31"/>
      <c r="JM197" s="31"/>
      <c r="JN197" s="31"/>
      <c r="JO197" s="31"/>
      <c r="JP197" s="31"/>
      <c r="JQ197" s="31"/>
      <c r="JR197" s="31"/>
      <c r="JS197" s="31"/>
      <c r="JT197" s="31"/>
      <c r="JU197" s="31"/>
      <c r="JV197" s="31"/>
      <c r="JW197" s="31"/>
      <c r="JX197" s="31"/>
      <c r="JY197" s="31"/>
      <c r="JZ197" s="31"/>
      <c r="KA197" s="31"/>
      <c r="KB197" s="31"/>
      <c r="KC197" s="31"/>
      <c r="KD197" s="31"/>
      <c r="KE197" s="31"/>
      <c r="KF197" s="31"/>
      <c r="KG197" s="31"/>
      <c r="KH197" s="31"/>
      <c r="KI197" s="31"/>
      <c r="KJ197" s="31"/>
      <c r="KK197" s="31"/>
      <c r="KL197" s="31"/>
      <c r="KM197" s="31"/>
      <c r="KN197" s="31"/>
      <c r="KO197" s="31"/>
      <c r="KP197" s="31"/>
      <c r="KQ197" s="31"/>
      <c r="KR197" s="31"/>
      <c r="KS197" s="31"/>
      <c r="KT197" s="31"/>
      <c r="KU197" s="31"/>
      <c r="KV197" s="31"/>
      <c r="KW197" s="31"/>
      <c r="KX197" s="31"/>
      <c r="KY197" s="31"/>
      <c r="KZ197" s="31"/>
      <c r="LA197" s="31"/>
      <c r="LB197" s="31"/>
      <c r="LC197" s="31"/>
      <c r="LD197" s="31"/>
      <c r="LE197" s="31"/>
      <c r="LF197" s="31"/>
      <c r="LG197" s="31"/>
      <c r="LH197" s="31"/>
      <c r="LI197" s="31"/>
      <c r="LJ197" s="31"/>
      <c r="LK197" s="31"/>
      <c r="LL197" s="31"/>
      <c r="LM197" s="31"/>
      <c r="LN197" s="31"/>
      <c r="LO197" s="31"/>
      <c r="LP197" s="31"/>
      <c r="LQ197" s="31"/>
      <c r="LR197" s="31"/>
      <c r="LS197" s="31"/>
      <c r="LT197" s="31"/>
      <c r="LU197" s="31"/>
      <c r="LV197" s="31"/>
      <c r="LW197" s="31"/>
      <c r="LX197" s="31"/>
      <c r="LY197" s="31"/>
      <c r="LZ197" s="31"/>
      <c r="MA197" s="31"/>
      <c r="MB197" s="31"/>
      <c r="MC197" s="31"/>
      <c r="MD197" s="31"/>
      <c r="ME197" s="31"/>
      <c r="MF197" s="31"/>
      <c r="MG197" s="31"/>
      <c r="MH197" s="31"/>
      <c r="MI197" s="31"/>
      <c r="MJ197" s="31"/>
      <c r="MK197" s="31"/>
      <c r="ML197" s="31"/>
      <c r="MM197" s="31"/>
      <c r="MN197" s="31"/>
      <c r="MO197" s="31"/>
      <c r="MP197" s="31"/>
      <c r="MQ197" s="31"/>
      <c r="MR197" s="31"/>
      <c r="MS197" s="31"/>
      <c r="MT197" s="31"/>
      <c r="MU197" s="31"/>
      <c r="MV197" s="31"/>
      <c r="MW197" s="31"/>
      <c r="MX197" s="31"/>
      <c r="MY197" s="31"/>
      <c r="MZ197" s="31"/>
      <c r="NA197" s="31"/>
      <c r="NB197" s="31"/>
      <c r="NC197" s="31"/>
      <c r="ND197" s="31"/>
      <c r="NE197" s="31"/>
      <c r="NF197" s="31"/>
      <c r="NG197" s="31"/>
      <c r="NH197" s="31"/>
      <c r="NI197" s="31"/>
      <c r="NJ197" s="31"/>
      <c r="NK197" s="31"/>
      <c r="NL197" s="31"/>
      <c r="NM197" s="31"/>
      <c r="NN197" s="31"/>
      <c r="NO197" s="31"/>
      <c r="NP197" s="31"/>
      <c r="NQ197" s="31"/>
      <c r="NR197" s="31"/>
      <c r="NS197" s="31"/>
      <c r="NT197" s="31"/>
      <c r="NU197" s="31"/>
      <c r="NV197" s="31"/>
      <c r="NW197" s="31"/>
      <c r="NX197" s="31"/>
      <c r="NY197" s="31"/>
      <c r="NZ197" s="31"/>
      <c r="OA197" s="31"/>
      <c r="OB197" s="31"/>
      <c r="OC197" s="31"/>
      <c r="OD197" s="31"/>
      <c r="OE197" s="31"/>
      <c r="OF197" s="31"/>
      <c r="OG197" s="31"/>
      <c r="OH197" s="31"/>
      <c r="OI197" s="31"/>
      <c r="OJ197" s="31"/>
      <c r="OK197" s="31"/>
      <c r="OL197" s="31"/>
      <c r="OM197" s="31"/>
      <c r="ON197" s="31"/>
      <c r="OO197" s="31"/>
      <c r="OP197" s="31"/>
      <c r="OQ197" s="31"/>
      <c r="OR197" s="31"/>
      <c r="OS197" s="31"/>
      <c r="OT197" s="31"/>
      <c r="OU197" s="31"/>
      <c r="OV197" s="31"/>
      <c r="OW197" s="31"/>
      <c r="OX197" s="31"/>
      <c r="OY197" s="31"/>
      <c r="OZ197" s="31"/>
      <c r="PA197" s="31"/>
      <c r="PB197" s="31"/>
      <c r="PC197" s="31"/>
      <c r="PD197" s="31"/>
      <c r="PE197" s="31"/>
      <c r="PF197" s="31"/>
      <c r="PG197" s="31"/>
      <c r="PH197" s="31"/>
      <c r="PI197" s="31"/>
      <c r="PJ197" s="31"/>
      <c r="PK197" s="31"/>
      <c r="PL197" s="31"/>
      <c r="PM197" s="31"/>
      <c r="PN197" s="31"/>
      <c r="PO197" s="31"/>
      <c r="PP197" s="31"/>
      <c r="PQ197" s="31"/>
      <c r="PR197" s="31"/>
      <c r="PS197" s="31"/>
      <c r="PT197" s="31"/>
      <c r="PU197" s="31"/>
      <c r="PV197" s="31"/>
      <c r="PW197" s="31"/>
      <c r="PX197" s="31"/>
      <c r="PY197" s="31"/>
      <c r="PZ197" s="31"/>
      <c r="QA197" s="31"/>
      <c r="QB197" s="31"/>
      <c r="QC197" s="31"/>
      <c r="QD197" s="31"/>
      <c r="QE197" s="31"/>
      <c r="QF197" s="31"/>
      <c r="QG197" s="31"/>
      <c r="QH197" s="31"/>
      <c r="QI197" s="31"/>
      <c r="QJ197" s="31"/>
      <c r="QK197" s="31"/>
      <c r="QL197" s="31"/>
      <c r="QM197" s="31"/>
      <c r="QN197" s="31"/>
      <c r="QO197" s="31"/>
      <c r="QP197" s="31"/>
      <c r="QQ197" s="31"/>
      <c r="QR197" s="31"/>
      <c r="QS197" s="31"/>
      <c r="QT197" s="31"/>
      <c r="QU197" s="31"/>
      <c r="QV197" s="31"/>
      <c r="QW197" s="31"/>
      <c r="QX197" s="31"/>
      <c r="QY197" s="31"/>
      <c r="QZ197" s="31"/>
      <c r="RA197" s="31"/>
      <c r="RB197" s="31"/>
      <c r="RC197" s="31"/>
      <c r="RD197" s="31"/>
      <c r="RE197" s="31"/>
      <c r="RF197" s="31"/>
      <c r="RG197" s="31"/>
      <c r="RH197" s="31"/>
      <c r="RI197" s="31"/>
      <c r="RJ197" s="31"/>
      <c r="RK197" s="31"/>
      <c r="RL197" s="31"/>
      <c r="RM197" s="31"/>
      <c r="RN197" s="31"/>
      <c r="RO197" s="31"/>
      <c r="RP197" s="31"/>
      <c r="RQ197" s="31"/>
      <c r="RR197" s="31"/>
      <c r="RS197" s="31"/>
      <c r="RT197" s="31"/>
      <c r="RU197" s="31"/>
      <c r="RV197" s="31"/>
      <c r="RW197" s="31"/>
      <c r="RX197" s="31"/>
      <c r="RY197" s="31"/>
      <c r="RZ197" s="31"/>
      <c r="SA197" s="31"/>
      <c r="SB197" s="31"/>
      <c r="SC197" s="31"/>
      <c r="SD197" s="31"/>
      <c r="SE197" s="31"/>
      <c r="SF197" s="31"/>
      <c r="SG197" s="31"/>
      <c r="SH197" s="31"/>
      <c r="SI197" s="31"/>
      <c r="SJ197" s="31"/>
      <c r="SK197" s="31"/>
      <c r="SL197" s="31"/>
      <c r="SM197" s="31"/>
      <c r="SN197" s="31"/>
      <c r="SO197" s="31"/>
      <c r="SP197" s="31"/>
      <c r="SQ197" s="31"/>
      <c r="SR197" s="31"/>
      <c r="SS197" s="31"/>
      <c r="ST197" s="31"/>
      <c r="SU197" s="31"/>
      <c r="SV197" s="31"/>
      <c r="SW197" s="31"/>
      <c r="SX197" s="31"/>
      <c r="SY197" s="31"/>
      <c r="SZ197" s="31"/>
      <c r="TA197" s="31"/>
      <c r="TB197" s="31"/>
      <c r="TC197" s="31"/>
      <c r="TD197" s="31"/>
      <c r="TE197" s="31"/>
      <c r="TF197" s="31"/>
      <c r="TG197" s="31"/>
      <c r="TH197" s="31"/>
      <c r="TI197" s="31"/>
      <c r="TJ197" s="31"/>
      <c r="TK197" s="31"/>
      <c r="TL197" s="31"/>
      <c r="TM197" s="31"/>
      <c r="TN197" s="31"/>
      <c r="TO197" s="31"/>
      <c r="TP197" s="31"/>
      <c r="TQ197" s="31"/>
      <c r="TR197" s="31"/>
      <c r="TS197" s="31"/>
      <c r="TT197" s="31"/>
      <c r="TU197" s="31"/>
      <c r="TV197" s="31"/>
      <c r="TW197" s="31"/>
      <c r="TX197" s="31"/>
      <c r="TY197" s="31"/>
      <c r="TZ197" s="31"/>
      <c r="UA197" s="31"/>
      <c r="UB197" s="31"/>
      <c r="UC197" s="31"/>
      <c r="UD197" s="31"/>
      <c r="UE197" s="31"/>
      <c r="UF197" s="31"/>
      <c r="UG197" s="31"/>
      <c r="UH197" s="31"/>
      <c r="UI197" s="31"/>
      <c r="UJ197" s="31"/>
      <c r="UK197" s="31"/>
      <c r="UL197" s="31"/>
      <c r="UM197" s="31"/>
      <c r="UN197" s="31"/>
      <c r="UO197" s="31"/>
      <c r="UP197" s="31"/>
      <c r="UQ197" s="31"/>
      <c r="UR197" s="31"/>
      <c r="US197" s="31"/>
      <c r="UT197" s="31"/>
      <c r="UU197" s="31"/>
      <c r="UV197" s="31"/>
      <c r="UW197" s="31"/>
      <c r="UX197" s="31"/>
      <c r="UY197" s="31"/>
      <c r="UZ197" s="31"/>
      <c r="VA197" s="31"/>
      <c r="VB197" s="31"/>
      <c r="VC197" s="31"/>
      <c r="VD197" s="31"/>
      <c r="VE197" s="31"/>
      <c r="VF197" s="31"/>
      <c r="VG197" s="31"/>
      <c r="VH197" s="31"/>
      <c r="VI197" s="31"/>
      <c r="VJ197" s="31"/>
      <c r="VK197" s="31"/>
      <c r="VL197" s="31"/>
      <c r="VM197" s="31"/>
      <c r="VN197" s="31"/>
      <c r="VO197" s="31"/>
      <c r="VP197" s="31"/>
      <c r="VQ197" s="31"/>
      <c r="VR197" s="31"/>
      <c r="VS197" s="31"/>
      <c r="VT197" s="31"/>
      <c r="VU197" s="31"/>
      <c r="VV197" s="31"/>
      <c r="VW197" s="31"/>
      <c r="VX197" s="31"/>
      <c r="VY197" s="31"/>
      <c r="VZ197" s="31"/>
      <c r="WA197" s="31"/>
      <c r="WB197" s="31"/>
      <c r="WC197" s="31"/>
      <c r="WD197" s="31"/>
      <c r="WE197" s="31"/>
      <c r="WF197" s="31"/>
      <c r="WG197" s="31"/>
      <c r="WH197" s="31"/>
      <c r="WI197" s="31"/>
      <c r="WJ197" s="31"/>
      <c r="WK197" s="31"/>
      <c r="WL197" s="31"/>
      <c r="WM197" s="31"/>
      <c r="WN197" s="31"/>
      <c r="WO197" s="31"/>
      <c r="WP197" s="31"/>
      <c r="WQ197" s="31"/>
      <c r="WR197" s="31"/>
      <c r="WS197" s="31"/>
      <c r="WT197" s="31"/>
      <c r="WU197" s="31"/>
      <c r="WV197" s="31"/>
      <c r="WW197" s="31"/>
      <c r="WX197" s="31"/>
      <c r="WY197" s="31"/>
      <c r="WZ197" s="31"/>
      <c r="XA197" s="31"/>
      <c r="XB197" s="31"/>
      <c r="XC197" s="31"/>
      <c r="XD197" s="31"/>
      <c r="XE197" s="31"/>
      <c r="XF197" s="31"/>
      <c r="XG197" s="31"/>
      <c r="XH197" s="31"/>
      <c r="XI197" s="31"/>
      <c r="XJ197" s="31"/>
      <c r="XK197" s="31"/>
      <c r="XL197" s="31"/>
      <c r="XM197" s="31"/>
      <c r="XN197" s="31"/>
      <c r="XO197" s="31"/>
      <c r="XP197" s="31"/>
      <c r="XQ197" s="31"/>
      <c r="XR197" s="31"/>
      <c r="XS197" s="31"/>
      <c r="XT197" s="31"/>
      <c r="XU197" s="31"/>
      <c r="XV197" s="31"/>
      <c r="XW197" s="31"/>
      <c r="XX197" s="31"/>
      <c r="XY197" s="31"/>
      <c r="XZ197" s="31"/>
      <c r="YA197" s="31"/>
      <c r="YB197" s="31"/>
      <c r="YC197" s="31"/>
      <c r="YD197" s="31"/>
      <c r="YE197" s="31"/>
      <c r="YF197" s="31"/>
      <c r="YG197" s="31"/>
      <c r="YH197" s="31"/>
      <c r="YI197" s="31"/>
      <c r="YJ197" s="31"/>
      <c r="YK197" s="31"/>
      <c r="YL197" s="31"/>
    </row>
    <row r="198" spans="1:662" s="5" customFormat="1" x14ac:dyDescent="0.25">
      <c r="A198" s="16"/>
      <c r="B198" s="16"/>
      <c r="C198" s="18">
        <v>4410</v>
      </c>
      <c r="D198" s="18" t="s">
        <v>53</v>
      </c>
      <c r="E198" s="3">
        <v>1000</v>
      </c>
      <c r="F198" s="3">
        <v>190.57</v>
      </c>
      <c r="G198" s="15">
        <f t="shared" si="2"/>
        <v>19.056999999999999</v>
      </c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1"/>
      <c r="CX198" s="31"/>
      <c r="CY198" s="31"/>
      <c r="CZ198" s="31"/>
      <c r="DA198" s="31"/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31"/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31"/>
      <c r="IX198" s="31"/>
      <c r="IY198" s="31"/>
      <c r="IZ198" s="31"/>
      <c r="JA198" s="31"/>
      <c r="JB198" s="31"/>
      <c r="JC198" s="31"/>
      <c r="JD198" s="31"/>
      <c r="JE198" s="31"/>
      <c r="JF198" s="31"/>
      <c r="JG198" s="31"/>
      <c r="JH198" s="31"/>
      <c r="JI198" s="31"/>
      <c r="JJ198" s="31"/>
      <c r="JK198" s="31"/>
      <c r="JL198" s="31"/>
      <c r="JM198" s="31"/>
      <c r="JN198" s="31"/>
      <c r="JO198" s="31"/>
      <c r="JP198" s="31"/>
      <c r="JQ198" s="31"/>
      <c r="JR198" s="31"/>
      <c r="JS198" s="31"/>
      <c r="JT198" s="31"/>
      <c r="JU198" s="31"/>
      <c r="JV198" s="31"/>
      <c r="JW198" s="31"/>
      <c r="JX198" s="31"/>
      <c r="JY198" s="31"/>
      <c r="JZ198" s="31"/>
      <c r="KA198" s="31"/>
      <c r="KB198" s="31"/>
      <c r="KC198" s="31"/>
      <c r="KD198" s="31"/>
      <c r="KE198" s="31"/>
      <c r="KF198" s="31"/>
      <c r="KG198" s="31"/>
      <c r="KH198" s="31"/>
      <c r="KI198" s="31"/>
      <c r="KJ198" s="31"/>
      <c r="KK198" s="31"/>
      <c r="KL198" s="31"/>
      <c r="KM198" s="31"/>
      <c r="KN198" s="31"/>
      <c r="KO198" s="31"/>
      <c r="KP198" s="31"/>
      <c r="KQ198" s="31"/>
      <c r="KR198" s="31"/>
      <c r="KS198" s="31"/>
      <c r="KT198" s="31"/>
      <c r="KU198" s="31"/>
      <c r="KV198" s="31"/>
      <c r="KW198" s="31"/>
      <c r="KX198" s="31"/>
      <c r="KY198" s="31"/>
      <c r="KZ198" s="31"/>
      <c r="LA198" s="31"/>
      <c r="LB198" s="31"/>
      <c r="LC198" s="31"/>
      <c r="LD198" s="31"/>
      <c r="LE198" s="31"/>
      <c r="LF198" s="31"/>
      <c r="LG198" s="31"/>
      <c r="LH198" s="31"/>
      <c r="LI198" s="31"/>
      <c r="LJ198" s="31"/>
      <c r="LK198" s="31"/>
      <c r="LL198" s="31"/>
      <c r="LM198" s="31"/>
      <c r="LN198" s="31"/>
      <c r="LO198" s="31"/>
      <c r="LP198" s="31"/>
      <c r="LQ198" s="31"/>
      <c r="LR198" s="31"/>
      <c r="LS198" s="31"/>
      <c r="LT198" s="31"/>
      <c r="LU198" s="31"/>
      <c r="LV198" s="31"/>
      <c r="LW198" s="31"/>
      <c r="LX198" s="31"/>
      <c r="LY198" s="31"/>
      <c r="LZ198" s="31"/>
      <c r="MA198" s="31"/>
      <c r="MB198" s="31"/>
      <c r="MC198" s="31"/>
      <c r="MD198" s="31"/>
      <c r="ME198" s="31"/>
      <c r="MF198" s="31"/>
      <c r="MG198" s="31"/>
      <c r="MH198" s="31"/>
      <c r="MI198" s="31"/>
      <c r="MJ198" s="31"/>
      <c r="MK198" s="31"/>
      <c r="ML198" s="31"/>
      <c r="MM198" s="31"/>
      <c r="MN198" s="31"/>
      <c r="MO198" s="31"/>
      <c r="MP198" s="31"/>
      <c r="MQ198" s="31"/>
      <c r="MR198" s="31"/>
      <c r="MS198" s="31"/>
      <c r="MT198" s="31"/>
      <c r="MU198" s="31"/>
      <c r="MV198" s="31"/>
      <c r="MW198" s="31"/>
      <c r="MX198" s="31"/>
      <c r="MY198" s="31"/>
      <c r="MZ198" s="31"/>
      <c r="NA198" s="31"/>
      <c r="NB198" s="31"/>
      <c r="NC198" s="31"/>
      <c r="ND198" s="31"/>
      <c r="NE198" s="31"/>
      <c r="NF198" s="31"/>
      <c r="NG198" s="31"/>
      <c r="NH198" s="31"/>
      <c r="NI198" s="31"/>
      <c r="NJ198" s="31"/>
      <c r="NK198" s="31"/>
      <c r="NL198" s="31"/>
      <c r="NM198" s="31"/>
      <c r="NN198" s="31"/>
      <c r="NO198" s="31"/>
      <c r="NP198" s="31"/>
      <c r="NQ198" s="31"/>
      <c r="NR198" s="31"/>
      <c r="NS198" s="31"/>
      <c r="NT198" s="31"/>
      <c r="NU198" s="31"/>
      <c r="NV198" s="31"/>
      <c r="NW198" s="31"/>
      <c r="NX198" s="31"/>
      <c r="NY198" s="31"/>
      <c r="NZ198" s="31"/>
      <c r="OA198" s="31"/>
      <c r="OB198" s="31"/>
      <c r="OC198" s="31"/>
      <c r="OD198" s="31"/>
      <c r="OE198" s="31"/>
      <c r="OF198" s="31"/>
      <c r="OG198" s="31"/>
      <c r="OH198" s="31"/>
      <c r="OI198" s="31"/>
      <c r="OJ198" s="31"/>
      <c r="OK198" s="31"/>
      <c r="OL198" s="31"/>
      <c r="OM198" s="31"/>
      <c r="ON198" s="31"/>
      <c r="OO198" s="31"/>
      <c r="OP198" s="31"/>
      <c r="OQ198" s="31"/>
      <c r="OR198" s="31"/>
      <c r="OS198" s="31"/>
      <c r="OT198" s="31"/>
      <c r="OU198" s="31"/>
      <c r="OV198" s="31"/>
      <c r="OW198" s="31"/>
      <c r="OX198" s="31"/>
      <c r="OY198" s="31"/>
      <c r="OZ198" s="31"/>
      <c r="PA198" s="31"/>
      <c r="PB198" s="31"/>
      <c r="PC198" s="31"/>
      <c r="PD198" s="31"/>
      <c r="PE198" s="31"/>
      <c r="PF198" s="31"/>
      <c r="PG198" s="31"/>
      <c r="PH198" s="31"/>
      <c r="PI198" s="31"/>
      <c r="PJ198" s="31"/>
      <c r="PK198" s="31"/>
      <c r="PL198" s="31"/>
      <c r="PM198" s="31"/>
      <c r="PN198" s="31"/>
      <c r="PO198" s="31"/>
      <c r="PP198" s="31"/>
      <c r="PQ198" s="31"/>
      <c r="PR198" s="31"/>
      <c r="PS198" s="31"/>
      <c r="PT198" s="31"/>
      <c r="PU198" s="31"/>
      <c r="PV198" s="31"/>
      <c r="PW198" s="31"/>
      <c r="PX198" s="31"/>
      <c r="PY198" s="31"/>
      <c r="PZ198" s="31"/>
      <c r="QA198" s="31"/>
      <c r="QB198" s="31"/>
      <c r="QC198" s="31"/>
      <c r="QD198" s="31"/>
      <c r="QE198" s="31"/>
      <c r="QF198" s="31"/>
      <c r="QG198" s="31"/>
      <c r="QH198" s="31"/>
      <c r="QI198" s="31"/>
      <c r="QJ198" s="31"/>
      <c r="QK198" s="31"/>
      <c r="QL198" s="31"/>
      <c r="QM198" s="31"/>
      <c r="QN198" s="31"/>
      <c r="QO198" s="31"/>
      <c r="QP198" s="31"/>
      <c r="QQ198" s="31"/>
      <c r="QR198" s="31"/>
      <c r="QS198" s="31"/>
      <c r="QT198" s="31"/>
      <c r="QU198" s="31"/>
      <c r="QV198" s="31"/>
      <c r="QW198" s="31"/>
      <c r="QX198" s="31"/>
      <c r="QY198" s="31"/>
      <c r="QZ198" s="31"/>
      <c r="RA198" s="31"/>
      <c r="RB198" s="31"/>
      <c r="RC198" s="31"/>
      <c r="RD198" s="31"/>
      <c r="RE198" s="31"/>
      <c r="RF198" s="31"/>
      <c r="RG198" s="31"/>
      <c r="RH198" s="31"/>
      <c r="RI198" s="31"/>
      <c r="RJ198" s="31"/>
      <c r="RK198" s="31"/>
      <c r="RL198" s="31"/>
      <c r="RM198" s="31"/>
      <c r="RN198" s="31"/>
      <c r="RO198" s="31"/>
      <c r="RP198" s="31"/>
      <c r="RQ198" s="31"/>
      <c r="RR198" s="31"/>
      <c r="RS198" s="31"/>
      <c r="RT198" s="31"/>
      <c r="RU198" s="31"/>
      <c r="RV198" s="31"/>
      <c r="RW198" s="31"/>
      <c r="RX198" s="31"/>
      <c r="RY198" s="31"/>
      <c r="RZ198" s="31"/>
      <c r="SA198" s="31"/>
      <c r="SB198" s="31"/>
      <c r="SC198" s="31"/>
      <c r="SD198" s="31"/>
      <c r="SE198" s="31"/>
      <c r="SF198" s="31"/>
      <c r="SG198" s="31"/>
      <c r="SH198" s="31"/>
      <c r="SI198" s="31"/>
      <c r="SJ198" s="31"/>
      <c r="SK198" s="31"/>
      <c r="SL198" s="31"/>
      <c r="SM198" s="31"/>
      <c r="SN198" s="31"/>
      <c r="SO198" s="31"/>
      <c r="SP198" s="31"/>
      <c r="SQ198" s="31"/>
      <c r="SR198" s="31"/>
      <c r="SS198" s="31"/>
      <c r="ST198" s="31"/>
      <c r="SU198" s="31"/>
      <c r="SV198" s="31"/>
      <c r="SW198" s="31"/>
      <c r="SX198" s="31"/>
      <c r="SY198" s="31"/>
      <c r="SZ198" s="31"/>
      <c r="TA198" s="31"/>
      <c r="TB198" s="31"/>
      <c r="TC198" s="31"/>
      <c r="TD198" s="31"/>
      <c r="TE198" s="31"/>
      <c r="TF198" s="31"/>
      <c r="TG198" s="31"/>
      <c r="TH198" s="31"/>
      <c r="TI198" s="31"/>
      <c r="TJ198" s="31"/>
      <c r="TK198" s="31"/>
      <c r="TL198" s="31"/>
      <c r="TM198" s="31"/>
      <c r="TN198" s="31"/>
      <c r="TO198" s="31"/>
      <c r="TP198" s="31"/>
      <c r="TQ198" s="31"/>
      <c r="TR198" s="31"/>
      <c r="TS198" s="31"/>
      <c r="TT198" s="31"/>
      <c r="TU198" s="31"/>
      <c r="TV198" s="31"/>
      <c r="TW198" s="31"/>
      <c r="TX198" s="31"/>
      <c r="TY198" s="31"/>
      <c r="TZ198" s="31"/>
      <c r="UA198" s="31"/>
      <c r="UB198" s="31"/>
      <c r="UC198" s="31"/>
      <c r="UD198" s="31"/>
      <c r="UE198" s="31"/>
      <c r="UF198" s="31"/>
      <c r="UG198" s="31"/>
      <c r="UH198" s="31"/>
      <c r="UI198" s="31"/>
      <c r="UJ198" s="31"/>
      <c r="UK198" s="31"/>
      <c r="UL198" s="31"/>
      <c r="UM198" s="31"/>
      <c r="UN198" s="31"/>
      <c r="UO198" s="31"/>
      <c r="UP198" s="31"/>
      <c r="UQ198" s="31"/>
      <c r="UR198" s="31"/>
      <c r="US198" s="31"/>
      <c r="UT198" s="31"/>
      <c r="UU198" s="31"/>
      <c r="UV198" s="31"/>
      <c r="UW198" s="31"/>
      <c r="UX198" s="31"/>
      <c r="UY198" s="31"/>
      <c r="UZ198" s="31"/>
      <c r="VA198" s="31"/>
      <c r="VB198" s="31"/>
      <c r="VC198" s="31"/>
      <c r="VD198" s="31"/>
      <c r="VE198" s="31"/>
      <c r="VF198" s="31"/>
      <c r="VG198" s="31"/>
      <c r="VH198" s="31"/>
      <c r="VI198" s="31"/>
      <c r="VJ198" s="31"/>
      <c r="VK198" s="31"/>
      <c r="VL198" s="31"/>
      <c r="VM198" s="31"/>
      <c r="VN198" s="31"/>
      <c r="VO198" s="31"/>
      <c r="VP198" s="31"/>
      <c r="VQ198" s="31"/>
      <c r="VR198" s="31"/>
      <c r="VS198" s="31"/>
      <c r="VT198" s="31"/>
      <c r="VU198" s="31"/>
      <c r="VV198" s="31"/>
      <c r="VW198" s="31"/>
      <c r="VX198" s="31"/>
      <c r="VY198" s="31"/>
      <c r="VZ198" s="31"/>
      <c r="WA198" s="31"/>
      <c r="WB198" s="31"/>
      <c r="WC198" s="31"/>
      <c r="WD198" s="31"/>
      <c r="WE198" s="31"/>
      <c r="WF198" s="31"/>
      <c r="WG198" s="31"/>
      <c r="WH198" s="31"/>
      <c r="WI198" s="31"/>
      <c r="WJ198" s="31"/>
      <c r="WK198" s="31"/>
      <c r="WL198" s="31"/>
      <c r="WM198" s="31"/>
      <c r="WN198" s="31"/>
      <c r="WO198" s="31"/>
      <c r="WP198" s="31"/>
      <c r="WQ198" s="31"/>
      <c r="WR198" s="31"/>
      <c r="WS198" s="31"/>
      <c r="WT198" s="31"/>
      <c r="WU198" s="31"/>
      <c r="WV198" s="31"/>
      <c r="WW198" s="31"/>
      <c r="WX198" s="31"/>
      <c r="WY198" s="31"/>
      <c r="WZ198" s="31"/>
      <c r="XA198" s="31"/>
      <c r="XB198" s="31"/>
      <c r="XC198" s="31"/>
      <c r="XD198" s="31"/>
      <c r="XE198" s="31"/>
      <c r="XF198" s="31"/>
      <c r="XG198" s="31"/>
      <c r="XH198" s="31"/>
      <c r="XI198" s="31"/>
      <c r="XJ198" s="31"/>
      <c r="XK198" s="31"/>
      <c r="XL198" s="31"/>
      <c r="XM198" s="31"/>
      <c r="XN198" s="31"/>
      <c r="XO198" s="31"/>
      <c r="XP198" s="31"/>
      <c r="XQ198" s="31"/>
      <c r="XR198" s="31"/>
      <c r="XS198" s="31"/>
      <c r="XT198" s="31"/>
      <c r="XU198" s="31"/>
      <c r="XV198" s="31"/>
      <c r="XW198" s="31"/>
      <c r="XX198" s="31"/>
      <c r="XY198" s="31"/>
      <c r="XZ198" s="31"/>
      <c r="YA198" s="31"/>
      <c r="YB198" s="31"/>
      <c r="YC198" s="31"/>
      <c r="YD198" s="31"/>
      <c r="YE198" s="31"/>
      <c r="YF198" s="31"/>
      <c r="YG198" s="31"/>
      <c r="YH198" s="31"/>
      <c r="YI198" s="31"/>
      <c r="YJ198" s="31"/>
      <c r="YK198" s="31"/>
      <c r="YL198" s="31"/>
    </row>
    <row r="199" spans="1:662" x14ac:dyDescent="0.25">
      <c r="A199" s="19"/>
      <c r="B199" s="16">
        <v>85195</v>
      </c>
      <c r="C199" s="18"/>
      <c r="D199" s="18" t="s">
        <v>13</v>
      </c>
      <c r="E199" s="3">
        <f>E200+E201+E202</f>
        <v>278</v>
      </c>
      <c r="F199" s="3">
        <f>F200+F201+F202</f>
        <v>240</v>
      </c>
      <c r="G199" s="15">
        <f t="shared" ref="G199:G262" si="3">F199/E199*100</f>
        <v>86.330935251798564</v>
      </c>
    </row>
    <row r="200" spans="1:662" s="5" customFormat="1" x14ac:dyDescent="0.25">
      <c r="A200" s="19"/>
      <c r="B200" s="16"/>
      <c r="C200" s="18">
        <v>4210</v>
      </c>
      <c r="D200" s="18" t="s">
        <v>17</v>
      </c>
      <c r="E200" s="3">
        <v>27</v>
      </c>
      <c r="F200" s="3">
        <v>24</v>
      </c>
      <c r="G200" s="15">
        <f t="shared" si="3"/>
        <v>88.888888888888886</v>
      </c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  <c r="CC200" s="31"/>
      <c r="CD200" s="31"/>
      <c r="CE200" s="31"/>
      <c r="CF200" s="31"/>
      <c r="CG200" s="31"/>
      <c r="CH200" s="31"/>
      <c r="CI200" s="31"/>
      <c r="CJ200" s="31"/>
      <c r="CK200" s="31"/>
      <c r="CL200" s="31"/>
      <c r="CM200" s="31"/>
      <c r="CN200" s="31"/>
      <c r="CO200" s="31"/>
      <c r="CP200" s="31"/>
      <c r="CQ200" s="31"/>
      <c r="CR200" s="31"/>
      <c r="CS200" s="31"/>
      <c r="CT200" s="31"/>
      <c r="CU200" s="31"/>
      <c r="CV200" s="31"/>
      <c r="CW200" s="31"/>
      <c r="CX200" s="31"/>
      <c r="CY200" s="31"/>
      <c r="CZ200" s="31"/>
      <c r="DA200" s="31"/>
      <c r="DB200" s="31"/>
      <c r="DC200" s="31"/>
      <c r="DD200" s="31"/>
      <c r="DE200" s="31"/>
      <c r="DF200" s="31"/>
      <c r="DG200" s="31"/>
      <c r="DH200" s="31"/>
      <c r="DI200" s="31"/>
      <c r="DJ200" s="31"/>
      <c r="DK200" s="31"/>
      <c r="DL200" s="31"/>
      <c r="DM200" s="31"/>
      <c r="DN200" s="31"/>
      <c r="DO200" s="31"/>
      <c r="DP200" s="31"/>
      <c r="DQ200" s="31"/>
      <c r="DR200" s="31"/>
      <c r="DS200" s="31"/>
      <c r="DT200" s="31"/>
      <c r="DU200" s="31"/>
      <c r="DV200" s="31"/>
      <c r="DW200" s="31"/>
      <c r="DX200" s="31"/>
      <c r="DY200" s="31"/>
      <c r="DZ200" s="31"/>
      <c r="EA200" s="31"/>
      <c r="EB200" s="31"/>
      <c r="EC200" s="31"/>
      <c r="ED200" s="31"/>
      <c r="EE200" s="31"/>
      <c r="EF200" s="31"/>
      <c r="EG200" s="31"/>
      <c r="EH200" s="31"/>
      <c r="EI200" s="31"/>
      <c r="EJ200" s="31"/>
      <c r="EK200" s="31"/>
      <c r="EL200" s="31"/>
      <c r="EM200" s="31"/>
      <c r="EN200" s="31"/>
      <c r="EO200" s="31"/>
      <c r="EP200" s="31"/>
      <c r="EQ200" s="31"/>
      <c r="ER200" s="31"/>
      <c r="ES200" s="31"/>
      <c r="ET200" s="31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31"/>
      <c r="IX200" s="31"/>
      <c r="IY200" s="31"/>
      <c r="IZ200" s="31"/>
      <c r="JA200" s="31"/>
      <c r="JB200" s="31"/>
      <c r="JC200" s="31"/>
      <c r="JD200" s="31"/>
      <c r="JE200" s="31"/>
      <c r="JF200" s="31"/>
      <c r="JG200" s="31"/>
      <c r="JH200" s="31"/>
      <c r="JI200" s="31"/>
      <c r="JJ200" s="31"/>
      <c r="JK200" s="31"/>
      <c r="JL200" s="31"/>
      <c r="JM200" s="31"/>
      <c r="JN200" s="31"/>
      <c r="JO200" s="31"/>
      <c r="JP200" s="31"/>
      <c r="JQ200" s="31"/>
      <c r="JR200" s="31"/>
      <c r="JS200" s="31"/>
      <c r="JT200" s="31"/>
      <c r="JU200" s="31"/>
      <c r="JV200" s="31"/>
      <c r="JW200" s="31"/>
      <c r="JX200" s="31"/>
      <c r="JY200" s="31"/>
      <c r="JZ200" s="31"/>
      <c r="KA200" s="31"/>
      <c r="KB200" s="31"/>
      <c r="KC200" s="31"/>
      <c r="KD200" s="31"/>
      <c r="KE200" s="31"/>
      <c r="KF200" s="31"/>
      <c r="KG200" s="31"/>
      <c r="KH200" s="31"/>
      <c r="KI200" s="31"/>
      <c r="KJ200" s="31"/>
      <c r="KK200" s="31"/>
      <c r="KL200" s="31"/>
      <c r="KM200" s="31"/>
      <c r="KN200" s="31"/>
      <c r="KO200" s="31"/>
      <c r="KP200" s="31"/>
      <c r="KQ200" s="31"/>
      <c r="KR200" s="31"/>
      <c r="KS200" s="31"/>
      <c r="KT200" s="31"/>
      <c r="KU200" s="31"/>
      <c r="KV200" s="31"/>
      <c r="KW200" s="31"/>
      <c r="KX200" s="31"/>
      <c r="KY200" s="31"/>
      <c r="KZ200" s="31"/>
      <c r="LA200" s="31"/>
      <c r="LB200" s="31"/>
      <c r="LC200" s="31"/>
      <c r="LD200" s="31"/>
      <c r="LE200" s="31"/>
      <c r="LF200" s="31"/>
      <c r="LG200" s="31"/>
      <c r="LH200" s="31"/>
      <c r="LI200" s="31"/>
      <c r="LJ200" s="31"/>
      <c r="LK200" s="31"/>
      <c r="LL200" s="31"/>
      <c r="LM200" s="31"/>
      <c r="LN200" s="31"/>
      <c r="LO200" s="31"/>
      <c r="LP200" s="31"/>
      <c r="LQ200" s="31"/>
      <c r="LR200" s="31"/>
      <c r="LS200" s="31"/>
      <c r="LT200" s="31"/>
      <c r="LU200" s="31"/>
      <c r="LV200" s="31"/>
      <c r="LW200" s="31"/>
      <c r="LX200" s="31"/>
      <c r="LY200" s="31"/>
      <c r="LZ200" s="31"/>
      <c r="MA200" s="31"/>
      <c r="MB200" s="31"/>
      <c r="MC200" s="31"/>
      <c r="MD200" s="31"/>
      <c r="ME200" s="31"/>
      <c r="MF200" s="31"/>
      <c r="MG200" s="31"/>
      <c r="MH200" s="31"/>
      <c r="MI200" s="31"/>
      <c r="MJ200" s="31"/>
      <c r="MK200" s="31"/>
      <c r="ML200" s="31"/>
      <c r="MM200" s="31"/>
      <c r="MN200" s="31"/>
      <c r="MO200" s="31"/>
      <c r="MP200" s="31"/>
      <c r="MQ200" s="31"/>
      <c r="MR200" s="31"/>
      <c r="MS200" s="31"/>
      <c r="MT200" s="31"/>
      <c r="MU200" s="31"/>
      <c r="MV200" s="31"/>
      <c r="MW200" s="31"/>
      <c r="MX200" s="31"/>
      <c r="MY200" s="31"/>
      <c r="MZ200" s="31"/>
      <c r="NA200" s="31"/>
      <c r="NB200" s="31"/>
      <c r="NC200" s="31"/>
      <c r="ND200" s="31"/>
      <c r="NE200" s="31"/>
      <c r="NF200" s="31"/>
      <c r="NG200" s="31"/>
      <c r="NH200" s="31"/>
      <c r="NI200" s="31"/>
      <c r="NJ200" s="31"/>
      <c r="NK200" s="31"/>
      <c r="NL200" s="31"/>
      <c r="NM200" s="31"/>
      <c r="NN200" s="31"/>
      <c r="NO200" s="31"/>
      <c r="NP200" s="31"/>
      <c r="NQ200" s="31"/>
      <c r="NR200" s="31"/>
      <c r="NS200" s="31"/>
      <c r="NT200" s="31"/>
      <c r="NU200" s="31"/>
      <c r="NV200" s="31"/>
      <c r="NW200" s="31"/>
      <c r="NX200" s="31"/>
      <c r="NY200" s="31"/>
      <c r="NZ200" s="31"/>
      <c r="OA200" s="31"/>
      <c r="OB200" s="31"/>
      <c r="OC200" s="31"/>
      <c r="OD200" s="31"/>
      <c r="OE200" s="31"/>
      <c r="OF200" s="31"/>
      <c r="OG200" s="31"/>
      <c r="OH200" s="31"/>
      <c r="OI200" s="31"/>
      <c r="OJ200" s="31"/>
      <c r="OK200" s="31"/>
      <c r="OL200" s="31"/>
      <c r="OM200" s="31"/>
      <c r="ON200" s="31"/>
      <c r="OO200" s="31"/>
      <c r="OP200" s="31"/>
      <c r="OQ200" s="31"/>
      <c r="OR200" s="31"/>
      <c r="OS200" s="31"/>
      <c r="OT200" s="31"/>
      <c r="OU200" s="31"/>
      <c r="OV200" s="31"/>
      <c r="OW200" s="31"/>
      <c r="OX200" s="31"/>
      <c r="OY200" s="31"/>
      <c r="OZ200" s="31"/>
      <c r="PA200" s="31"/>
      <c r="PB200" s="31"/>
      <c r="PC200" s="31"/>
      <c r="PD200" s="31"/>
      <c r="PE200" s="31"/>
      <c r="PF200" s="31"/>
      <c r="PG200" s="31"/>
      <c r="PH200" s="31"/>
      <c r="PI200" s="31"/>
      <c r="PJ200" s="31"/>
      <c r="PK200" s="31"/>
      <c r="PL200" s="31"/>
      <c r="PM200" s="31"/>
      <c r="PN200" s="31"/>
      <c r="PO200" s="31"/>
      <c r="PP200" s="31"/>
      <c r="PQ200" s="31"/>
      <c r="PR200" s="31"/>
      <c r="PS200" s="31"/>
      <c r="PT200" s="31"/>
      <c r="PU200" s="31"/>
      <c r="PV200" s="31"/>
      <c r="PW200" s="31"/>
      <c r="PX200" s="31"/>
      <c r="PY200" s="31"/>
      <c r="PZ200" s="31"/>
      <c r="QA200" s="31"/>
      <c r="QB200" s="31"/>
      <c r="QC200" s="31"/>
      <c r="QD200" s="31"/>
      <c r="QE200" s="31"/>
      <c r="QF200" s="31"/>
      <c r="QG200" s="31"/>
      <c r="QH200" s="31"/>
      <c r="QI200" s="31"/>
      <c r="QJ200" s="31"/>
      <c r="QK200" s="31"/>
      <c r="QL200" s="31"/>
      <c r="QM200" s="31"/>
      <c r="QN200" s="31"/>
      <c r="QO200" s="31"/>
      <c r="QP200" s="31"/>
      <c r="QQ200" s="31"/>
      <c r="QR200" s="31"/>
      <c r="QS200" s="31"/>
      <c r="QT200" s="31"/>
      <c r="QU200" s="31"/>
      <c r="QV200" s="31"/>
      <c r="QW200" s="31"/>
      <c r="QX200" s="31"/>
      <c r="QY200" s="31"/>
      <c r="QZ200" s="31"/>
      <c r="RA200" s="31"/>
      <c r="RB200" s="31"/>
      <c r="RC200" s="31"/>
      <c r="RD200" s="31"/>
      <c r="RE200" s="31"/>
      <c r="RF200" s="31"/>
      <c r="RG200" s="31"/>
      <c r="RH200" s="31"/>
      <c r="RI200" s="31"/>
      <c r="RJ200" s="31"/>
      <c r="RK200" s="31"/>
      <c r="RL200" s="31"/>
      <c r="RM200" s="31"/>
      <c r="RN200" s="31"/>
      <c r="RO200" s="31"/>
      <c r="RP200" s="31"/>
      <c r="RQ200" s="31"/>
      <c r="RR200" s="31"/>
      <c r="RS200" s="31"/>
      <c r="RT200" s="31"/>
      <c r="RU200" s="31"/>
      <c r="RV200" s="31"/>
      <c r="RW200" s="31"/>
      <c r="RX200" s="31"/>
      <c r="RY200" s="31"/>
      <c r="RZ200" s="31"/>
      <c r="SA200" s="31"/>
      <c r="SB200" s="31"/>
      <c r="SC200" s="31"/>
      <c r="SD200" s="31"/>
      <c r="SE200" s="31"/>
      <c r="SF200" s="31"/>
      <c r="SG200" s="31"/>
      <c r="SH200" s="31"/>
      <c r="SI200" s="31"/>
      <c r="SJ200" s="31"/>
      <c r="SK200" s="31"/>
      <c r="SL200" s="31"/>
      <c r="SM200" s="31"/>
      <c r="SN200" s="31"/>
      <c r="SO200" s="31"/>
      <c r="SP200" s="31"/>
      <c r="SQ200" s="31"/>
      <c r="SR200" s="31"/>
      <c r="SS200" s="31"/>
      <c r="ST200" s="31"/>
      <c r="SU200" s="31"/>
      <c r="SV200" s="31"/>
      <c r="SW200" s="31"/>
      <c r="SX200" s="31"/>
      <c r="SY200" s="31"/>
      <c r="SZ200" s="31"/>
      <c r="TA200" s="31"/>
      <c r="TB200" s="31"/>
      <c r="TC200" s="31"/>
      <c r="TD200" s="31"/>
      <c r="TE200" s="31"/>
      <c r="TF200" s="31"/>
      <c r="TG200" s="31"/>
      <c r="TH200" s="31"/>
      <c r="TI200" s="31"/>
      <c r="TJ200" s="31"/>
      <c r="TK200" s="31"/>
      <c r="TL200" s="31"/>
      <c r="TM200" s="31"/>
      <c r="TN200" s="31"/>
      <c r="TO200" s="31"/>
      <c r="TP200" s="31"/>
      <c r="TQ200" s="31"/>
      <c r="TR200" s="31"/>
      <c r="TS200" s="31"/>
      <c r="TT200" s="31"/>
      <c r="TU200" s="31"/>
      <c r="TV200" s="31"/>
      <c r="TW200" s="31"/>
      <c r="TX200" s="31"/>
      <c r="TY200" s="31"/>
      <c r="TZ200" s="31"/>
      <c r="UA200" s="31"/>
      <c r="UB200" s="31"/>
      <c r="UC200" s="31"/>
      <c r="UD200" s="31"/>
      <c r="UE200" s="31"/>
      <c r="UF200" s="31"/>
      <c r="UG200" s="31"/>
      <c r="UH200" s="31"/>
      <c r="UI200" s="31"/>
      <c r="UJ200" s="31"/>
      <c r="UK200" s="31"/>
      <c r="UL200" s="31"/>
      <c r="UM200" s="31"/>
      <c r="UN200" s="31"/>
      <c r="UO200" s="31"/>
      <c r="UP200" s="31"/>
      <c r="UQ200" s="31"/>
      <c r="UR200" s="31"/>
      <c r="US200" s="31"/>
      <c r="UT200" s="31"/>
      <c r="UU200" s="31"/>
      <c r="UV200" s="31"/>
      <c r="UW200" s="31"/>
      <c r="UX200" s="31"/>
      <c r="UY200" s="31"/>
      <c r="UZ200" s="31"/>
      <c r="VA200" s="31"/>
      <c r="VB200" s="31"/>
      <c r="VC200" s="31"/>
      <c r="VD200" s="31"/>
      <c r="VE200" s="31"/>
      <c r="VF200" s="31"/>
      <c r="VG200" s="31"/>
      <c r="VH200" s="31"/>
      <c r="VI200" s="31"/>
      <c r="VJ200" s="31"/>
      <c r="VK200" s="31"/>
      <c r="VL200" s="31"/>
      <c r="VM200" s="31"/>
      <c r="VN200" s="31"/>
      <c r="VO200" s="31"/>
      <c r="VP200" s="31"/>
      <c r="VQ200" s="31"/>
      <c r="VR200" s="31"/>
      <c r="VS200" s="31"/>
      <c r="VT200" s="31"/>
      <c r="VU200" s="31"/>
      <c r="VV200" s="31"/>
      <c r="VW200" s="31"/>
      <c r="VX200" s="31"/>
      <c r="VY200" s="31"/>
      <c r="VZ200" s="31"/>
      <c r="WA200" s="31"/>
      <c r="WB200" s="31"/>
      <c r="WC200" s="31"/>
      <c r="WD200" s="31"/>
      <c r="WE200" s="31"/>
      <c r="WF200" s="31"/>
      <c r="WG200" s="31"/>
      <c r="WH200" s="31"/>
      <c r="WI200" s="31"/>
      <c r="WJ200" s="31"/>
      <c r="WK200" s="31"/>
      <c r="WL200" s="31"/>
      <c r="WM200" s="31"/>
      <c r="WN200" s="31"/>
      <c r="WO200" s="31"/>
      <c r="WP200" s="31"/>
      <c r="WQ200" s="31"/>
      <c r="WR200" s="31"/>
      <c r="WS200" s="31"/>
      <c r="WT200" s="31"/>
      <c r="WU200" s="31"/>
      <c r="WV200" s="31"/>
      <c r="WW200" s="31"/>
      <c r="WX200" s="31"/>
      <c r="WY200" s="31"/>
      <c r="WZ200" s="31"/>
      <c r="XA200" s="31"/>
      <c r="XB200" s="31"/>
      <c r="XC200" s="31"/>
      <c r="XD200" s="31"/>
      <c r="XE200" s="31"/>
      <c r="XF200" s="31"/>
      <c r="XG200" s="31"/>
      <c r="XH200" s="31"/>
      <c r="XI200" s="31"/>
      <c r="XJ200" s="31"/>
      <c r="XK200" s="31"/>
      <c r="XL200" s="31"/>
      <c r="XM200" s="31"/>
      <c r="XN200" s="31"/>
      <c r="XO200" s="31"/>
      <c r="XP200" s="31"/>
      <c r="XQ200" s="31"/>
      <c r="XR200" s="31"/>
      <c r="XS200" s="31"/>
      <c r="XT200" s="31"/>
      <c r="XU200" s="31"/>
      <c r="XV200" s="31"/>
      <c r="XW200" s="31"/>
      <c r="XX200" s="31"/>
      <c r="XY200" s="31"/>
      <c r="XZ200" s="31"/>
      <c r="YA200" s="31"/>
      <c r="YB200" s="31"/>
      <c r="YC200" s="31"/>
      <c r="YD200" s="31"/>
      <c r="YE200" s="31"/>
      <c r="YF200" s="31"/>
      <c r="YG200" s="31"/>
      <c r="YH200" s="31"/>
      <c r="YI200" s="31"/>
      <c r="YJ200" s="31"/>
      <c r="YK200" s="31"/>
      <c r="YL200" s="31"/>
    </row>
    <row r="201" spans="1:662" s="5" customFormat="1" x14ac:dyDescent="0.25">
      <c r="A201" s="19"/>
      <c r="B201" s="19"/>
      <c r="C201" s="18">
        <v>4300</v>
      </c>
      <c r="D201" s="18" t="s">
        <v>10</v>
      </c>
      <c r="E201" s="3">
        <v>152</v>
      </c>
      <c r="F201" s="3">
        <v>119</v>
      </c>
      <c r="G201" s="15">
        <f t="shared" si="3"/>
        <v>78.289473684210535</v>
      </c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  <c r="IX201" s="31"/>
      <c r="IY201" s="31"/>
      <c r="IZ201" s="31"/>
      <c r="JA201" s="31"/>
      <c r="JB201" s="31"/>
      <c r="JC201" s="31"/>
      <c r="JD201" s="31"/>
      <c r="JE201" s="31"/>
      <c r="JF201" s="31"/>
      <c r="JG201" s="31"/>
      <c r="JH201" s="31"/>
      <c r="JI201" s="31"/>
      <c r="JJ201" s="31"/>
      <c r="JK201" s="31"/>
      <c r="JL201" s="31"/>
      <c r="JM201" s="31"/>
      <c r="JN201" s="31"/>
      <c r="JO201" s="31"/>
      <c r="JP201" s="31"/>
      <c r="JQ201" s="31"/>
      <c r="JR201" s="31"/>
      <c r="JS201" s="31"/>
      <c r="JT201" s="31"/>
      <c r="JU201" s="31"/>
      <c r="JV201" s="31"/>
      <c r="JW201" s="31"/>
      <c r="JX201" s="31"/>
      <c r="JY201" s="31"/>
      <c r="JZ201" s="31"/>
      <c r="KA201" s="31"/>
      <c r="KB201" s="31"/>
      <c r="KC201" s="31"/>
      <c r="KD201" s="31"/>
      <c r="KE201" s="31"/>
      <c r="KF201" s="31"/>
      <c r="KG201" s="31"/>
      <c r="KH201" s="31"/>
      <c r="KI201" s="31"/>
      <c r="KJ201" s="31"/>
      <c r="KK201" s="31"/>
      <c r="KL201" s="31"/>
      <c r="KM201" s="31"/>
      <c r="KN201" s="31"/>
      <c r="KO201" s="31"/>
      <c r="KP201" s="31"/>
      <c r="KQ201" s="31"/>
      <c r="KR201" s="31"/>
      <c r="KS201" s="31"/>
      <c r="KT201" s="31"/>
      <c r="KU201" s="31"/>
      <c r="KV201" s="31"/>
      <c r="KW201" s="31"/>
      <c r="KX201" s="31"/>
      <c r="KY201" s="31"/>
      <c r="KZ201" s="31"/>
      <c r="LA201" s="31"/>
      <c r="LB201" s="31"/>
      <c r="LC201" s="31"/>
      <c r="LD201" s="31"/>
      <c r="LE201" s="31"/>
      <c r="LF201" s="31"/>
      <c r="LG201" s="31"/>
      <c r="LH201" s="31"/>
      <c r="LI201" s="31"/>
      <c r="LJ201" s="31"/>
      <c r="LK201" s="31"/>
      <c r="LL201" s="31"/>
      <c r="LM201" s="31"/>
      <c r="LN201" s="31"/>
      <c r="LO201" s="31"/>
      <c r="LP201" s="31"/>
      <c r="LQ201" s="31"/>
      <c r="LR201" s="31"/>
      <c r="LS201" s="31"/>
      <c r="LT201" s="31"/>
      <c r="LU201" s="31"/>
      <c r="LV201" s="31"/>
      <c r="LW201" s="31"/>
      <c r="LX201" s="31"/>
      <c r="LY201" s="31"/>
      <c r="LZ201" s="31"/>
      <c r="MA201" s="31"/>
      <c r="MB201" s="31"/>
      <c r="MC201" s="31"/>
      <c r="MD201" s="31"/>
      <c r="ME201" s="31"/>
      <c r="MF201" s="31"/>
      <c r="MG201" s="31"/>
      <c r="MH201" s="31"/>
      <c r="MI201" s="31"/>
      <c r="MJ201" s="31"/>
      <c r="MK201" s="31"/>
      <c r="ML201" s="31"/>
      <c r="MM201" s="31"/>
      <c r="MN201" s="31"/>
      <c r="MO201" s="31"/>
      <c r="MP201" s="31"/>
      <c r="MQ201" s="31"/>
      <c r="MR201" s="31"/>
      <c r="MS201" s="31"/>
      <c r="MT201" s="31"/>
      <c r="MU201" s="31"/>
      <c r="MV201" s="31"/>
      <c r="MW201" s="31"/>
      <c r="MX201" s="31"/>
      <c r="MY201" s="31"/>
      <c r="MZ201" s="31"/>
      <c r="NA201" s="31"/>
      <c r="NB201" s="31"/>
      <c r="NC201" s="31"/>
      <c r="ND201" s="31"/>
      <c r="NE201" s="31"/>
      <c r="NF201" s="31"/>
      <c r="NG201" s="31"/>
      <c r="NH201" s="31"/>
      <c r="NI201" s="31"/>
      <c r="NJ201" s="31"/>
      <c r="NK201" s="31"/>
      <c r="NL201" s="31"/>
      <c r="NM201" s="31"/>
      <c r="NN201" s="31"/>
      <c r="NO201" s="31"/>
      <c r="NP201" s="31"/>
      <c r="NQ201" s="31"/>
      <c r="NR201" s="31"/>
      <c r="NS201" s="31"/>
      <c r="NT201" s="31"/>
      <c r="NU201" s="31"/>
      <c r="NV201" s="31"/>
      <c r="NW201" s="31"/>
      <c r="NX201" s="31"/>
      <c r="NY201" s="31"/>
      <c r="NZ201" s="31"/>
      <c r="OA201" s="31"/>
      <c r="OB201" s="31"/>
      <c r="OC201" s="31"/>
      <c r="OD201" s="31"/>
      <c r="OE201" s="31"/>
      <c r="OF201" s="31"/>
      <c r="OG201" s="31"/>
      <c r="OH201" s="31"/>
      <c r="OI201" s="31"/>
      <c r="OJ201" s="31"/>
      <c r="OK201" s="31"/>
      <c r="OL201" s="31"/>
      <c r="OM201" s="31"/>
      <c r="ON201" s="31"/>
      <c r="OO201" s="31"/>
      <c r="OP201" s="31"/>
      <c r="OQ201" s="31"/>
      <c r="OR201" s="31"/>
      <c r="OS201" s="31"/>
      <c r="OT201" s="31"/>
      <c r="OU201" s="31"/>
      <c r="OV201" s="31"/>
      <c r="OW201" s="31"/>
      <c r="OX201" s="31"/>
      <c r="OY201" s="31"/>
      <c r="OZ201" s="31"/>
      <c r="PA201" s="31"/>
      <c r="PB201" s="31"/>
      <c r="PC201" s="31"/>
      <c r="PD201" s="31"/>
      <c r="PE201" s="31"/>
      <c r="PF201" s="31"/>
      <c r="PG201" s="31"/>
      <c r="PH201" s="31"/>
      <c r="PI201" s="31"/>
      <c r="PJ201" s="31"/>
      <c r="PK201" s="31"/>
      <c r="PL201" s="31"/>
      <c r="PM201" s="31"/>
      <c r="PN201" s="31"/>
      <c r="PO201" s="31"/>
      <c r="PP201" s="31"/>
      <c r="PQ201" s="31"/>
      <c r="PR201" s="31"/>
      <c r="PS201" s="31"/>
      <c r="PT201" s="31"/>
      <c r="PU201" s="31"/>
      <c r="PV201" s="31"/>
      <c r="PW201" s="31"/>
      <c r="PX201" s="31"/>
      <c r="PY201" s="31"/>
      <c r="PZ201" s="31"/>
      <c r="QA201" s="31"/>
      <c r="QB201" s="31"/>
      <c r="QC201" s="31"/>
      <c r="QD201" s="31"/>
      <c r="QE201" s="31"/>
      <c r="QF201" s="31"/>
      <c r="QG201" s="31"/>
      <c r="QH201" s="31"/>
      <c r="QI201" s="31"/>
      <c r="QJ201" s="31"/>
      <c r="QK201" s="31"/>
      <c r="QL201" s="31"/>
      <c r="QM201" s="31"/>
      <c r="QN201" s="31"/>
      <c r="QO201" s="31"/>
      <c r="QP201" s="31"/>
      <c r="QQ201" s="31"/>
      <c r="QR201" s="31"/>
      <c r="QS201" s="31"/>
      <c r="QT201" s="31"/>
      <c r="QU201" s="31"/>
      <c r="QV201" s="31"/>
      <c r="QW201" s="31"/>
      <c r="QX201" s="31"/>
      <c r="QY201" s="31"/>
      <c r="QZ201" s="31"/>
      <c r="RA201" s="31"/>
      <c r="RB201" s="31"/>
      <c r="RC201" s="31"/>
      <c r="RD201" s="31"/>
      <c r="RE201" s="31"/>
      <c r="RF201" s="31"/>
      <c r="RG201" s="31"/>
      <c r="RH201" s="31"/>
      <c r="RI201" s="31"/>
      <c r="RJ201" s="31"/>
      <c r="RK201" s="31"/>
      <c r="RL201" s="31"/>
      <c r="RM201" s="31"/>
      <c r="RN201" s="31"/>
      <c r="RO201" s="31"/>
      <c r="RP201" s="31"/>
      <c r="RQ201" s="31"/>
      <c r="RR201" s="31"/>
      <c r="RS201" s="31"/>
      <c r="RT201" s="31"/>
      <c r="RU201" s="31"/>
      <c r="RV201" s="31"/>
      <c r="RW201" s="31"/>
      <c r="RX201" s="31"/>
      <c r="RY201" s="31"/>
      <c r="RZ201" s="31"/>
      <c r="SA201" s="31"/>
      <c r="SB201" s="31"/>
      <c r="SC201" s="31"/>
      <c r="SD201" s="31"/>
      <c r="SE201" s="31"/>
      <c r="SF201" s="31"/>
      <c r="SG201" s="31"/>
      <c r="SH201" s="31"/>
      <c r="SI201" s="31"/>
      <c r="SJ201" s="31"/>
      <c r="SK201" s="31"/>
      <c r="SL201" s="31"/>
      <c r="SM201" s="31"/>
      <c r="SN201" s="31"/>
      <c r="SO201" s="31"/>
      <c r="SP201" s="31"/>
      <c r="SQ201" s="31"/>
      <c r="SR201" s="31"/>
      <c r="SS201" s="31"/>
      <c r="ST201" s="31"/>
      <c r="SU201" s="31"/>
      <c r="SV201" s="31"/>
      <c r="SW201" s="31"/>
      <c r="SX201" s="31"/>
      <c r="SY201" s="31"/>
      <c r="SZ201" s="31"/>
      <c r="TA201" s="31"/>
      <c r="TB201" s="31"/>
      <c r="TC201" s="31"/>
      <c r="TD201" s="31"/>
      <c r="TE201" s="31"/>
      <c r="TF201" s="31"/>
      <c r="TG201" s="31"/>
      <c r="TH201" s="31"/>
      <c r="TI201" s="31"/>
      <c r="TJ201" s="31"/>
      <c r="TK201" s="31"/>
      <c r="TL201" s="31"/>
      <c r="TM201" s="31"/>
      <c r="TN201" s="31"/>
      <c r="TO201" s="31"/>
      <c r="TP201" s="31"/>
      <c r="TQ201" s="31"/>
      <c r="TR201" s="31"/>
      <c r="TS201" s="31"/>
      <c r="TT201" s="31"/>
      <c r="TU201" s="31"/>
      <c r="TV201" s="31"/>
      <c r="TW201" s="31"/>
      <c r="TX201" s="31"/>
      <c r="TY201" s="31"/>
      <c r="TZ201" s="31"/>
      <c r="UA201" s="31"/>
      <c r="UB201" s="31"/>
      <c r="UC201" s="31"/>
      <c r="UD201" s="31"/>
      <c r="UE201" s="31"/>
      <c r="UF201" s="31"/>
      <c r="UG201" s="31"/>
      <c r="UH201" s="31"/>
      <c r="UI201" s="31"/>
      <c r="UJ201" s="31"/>
      <c r="UK201" s="31"/>
      <c r="UL201" s="31"/>
      <c r="UM201" s="31"/>
      <c r="UN201" s="31"/>
      <c r="UO201" s="31"/>
      <c r="UP201" s="31"/>
      <c r="UQ201" s="31"/>
      <c r="UR201" s="31"/>
      <c r="US201" s="31"/>
      <c r="UT201" s="31"/>
      <c r="UU201" s="31"/>
      <c r="UV201" s="31"/>
      <c r="UW201" s="31"/>
      <c r="UX201" s="31"/>
      <c r="UY201" s="31"/>
      <c r="UZ201" s="31"/>
      <c r="VA201" s="31"/>
      <c r="VB201" s="31"/>
      <c r="VC201" s="31"/>
      <c r="VD201" s="31"/>
      <c r="VE201" s="31"/>
      <c r="VF201" s="31"/>
      <c r="VG201" s="31"/>
      <c r="VH201" s="31"/>
      <c r="VI201" s="31"/>
      <c r="VJ201" s="31"/>
      <c r="VK201" s="31"/>
      <c r="VL201" s="31"/>
      <c r="VM201" s="31"/>
      <c r="VN201" s="31"/>
      <c r="VO201" s="31"/>
      <c r="VP201" s="31"/>
      <c r="VQ201" s="31"/>
      <c r="VR201" s="31"/>
      <c r="VS201" s="31"/>
      <c r="VT201" s="31"/>
      <c r="VU201" s="31"/>
      <c r="VV201" s="31"/>
      <c r="VW201" s="31"/>
      <c r="VX201" s="31"/>
      <c r="VY201" s="31"/>
      <c r="VZ201" s="31"/>
      <c r="WA201" s="31"/>
      <c r="WB201" s="31"/>
      <c r="WC201" s="31"/>
      <c r="WD201" s="31"/>
      <c r="WE201" s="31"/>
      <c r="WF201" s="31"/>
      <c r="WG201" s="31"/>
      <c r="WH201" s="31"/>
      <c r="WI201" s="31"/>
      <c r="WJ201" s="31"/>
      <c r="WK201" s="31"/>
      <c r="WL201" s="31"/>
      <c r="WM201" s="31"/>
      <c r="WN201" s="31"/>
      <c r="WO201" s="31"/>
      <c r="WP201" s="31"/>
      <c r="WQ201" s="31"/>
      <c r="WR201" s="31"/>
      <c r="WS201" s="31"/>
      <c r="WT201" s="31"/>
      <c r="WU201" s="31"/>
      <c r="WV201" s="31"/>
      <c r="WW201" s="31"/>
      <c r="WX201" s="31"/>
      <c r="WY201" s="31"/>
      <c r="WZ201" s="31"/>
      <c r="XA201" s="31"/>
      <c r="XB201" s="31"/>
      <c r="XC201" s="31"/>
      <c r="XD201" s="31"/>
      <c r="XE201" s="31"/>
      <c r="XF201" s="31"/>
      <c r="XG201" s="31"/>
      <c r="XH201" s="31"/>
      <c r="XI201" s="31"/>
      <c r="XJ201" s="31"/>
      <c r="XK201" s="31"/>
      <c r="XL201" s="31"/>
      <c r="XM201" s="31"/>
      <c r="XN201" s="31"/>
      <c r="XO201" s="31"/>
      <c r="XP201" s="31"/>
      <c r="XQ201" s="31"/>
      <c r="XR201" s="31"/>
      <c r="XS201" s="31"/>
      <c r="XT201" s="31"/>
      <c r="XU201" s="31"/>
      <c r="XV201" s="31"/>
      <c r="XW201" s="31"/>
      <c r="XX201" s="31"/>
      <c r="XY201" s="31"/>
      <c r="XZ201" s="31"/>
      <c r="YA201" s="31"/>
      <c r="YB201" s="31"/>
      <c r="YC201" s="31"/>
      <c r="YD201" s="31"/>
      <c r="YE201" s="31"/>
      <c r="YF201" s="31"/>
      <c r="YG201" s="31"/>
      <c r="YH201" s="31"/>
      <c r="YI201" s="31"/>
      <c r="YJ201" s="31"/>
      <c r="YK201" s="31"/>
      <c r="YL201" s="31"/>
    </row>
    <row r="202" spans="1:662" s="5" customFormat="1" x14ac:dyDescent="0.25">
      <c r="A202" s="19"/>
      <c r="B202" s="19"/>
      <c r="C202" s="18">
        <v>4410</v>
      </c>
      <c r="D202" s="18" t="s">
        <v>53</v>
      </c>
      <c r="E202" s="3">
        <v>99</v>
      </c>
      <c r="F202" s="3">
        <v>97</v>
      </c>
      <c r="G202" s="15">
        <f t="shared" si="3"/>
        <v>97.979797979797979</v>
      </c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1"/>
      <c r="CF202" s="31"/>
      <c r="CG202" s="31"/>
      <c r="CH202" s="31"/>
      <c r="CI202" s="31"/>
      <c r="CJ202" s="31"/>
      <c r="CK202" s="31"/>
      <c r="CL202" s="31"/>
      <c r="CM202" s="31"/>
      <c r="CN202" s="31"/>
      <c r="CO202" s="31"/>
      <c r="CP202" s="31"/>
      <c r="CQ202" s="31"/>
      <c r="CR202" s="31"/>
      <c r="CS202" s="31"/>
      <c r="CT202" s="31"/>
      <c r="CU202" s="31"/>
      <c r="CV202" s="31"/>
      <c r="CW202" s="31"/>
      <c r="CX202" s="31"/>
      <c r="CY202" s="31"/>
      <c r="CZ202" s="31"/>
      <c r="DA202" s="31"/>
      <c r="DB202" s="31"/>
      <c r="DC202" s="31"/>
      <c r="DD202" s="31"/>
      <c r="DE202" s="31"/>
      <c r="DF202" s="31"/>
      <c r="DG202" s="31"/>
      <c r="DH202" s="31"/>
      <c r="DI202" s="31"/>
      <c r="DJ202" s="31"/>
      <c r="DK202" s="31"/>
      <c r="DL202" s="31"/>
      <c r="DM202" s="31"/>
      <c r="DN202" s="31"/>
      <c r="DO202" s="31"/>
      <c r="DP202" s="31"/>
      <c r="DQ202" s="31"/>
      <c r="DR202" s="31"/>
      <c r="DS202" s="31"/>
      <c r="DT202" s="31"/>
      <c r="DU202" s="31"/>
      <c r="DV202" s="31"/>
      <c r="DW202" s="31"/>
      <c r="DX202" s="31"/>
      <c r="DY202" s="31"/>
      <c r="DZ202" s="31"/>
      <c r="EA202" s="31"/>
      <c r="EB202" s="31"/>
      <c r="EC202" s="31"/>
      <c r="ED202" s="31"/>
      <c r="EE202" s="31"/>
      <c r="EF202" s="31"/>
      <c r="EG202" s="31"/>
      <c r="EH202" s="31"/>
      <c r="EI202" s="31"/>
      <c r="EJ202" s="31"/>
      <c r="EK202" s="31"/>
      <c r="EL202" s="31"/>
      <c r="EM202" s="31"/>
      <c r="EN202" s="31"/>
      <c r="EO202" s="31"/>
      <c r="EP202" s="31"/>
      <c r="EQ202" s="31"/>
      <c r="ER202" s="31"/>
      <c r="ES202" s="31"/>
      <c r="ET202" s="31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31"/>
      <c r="IX202" s="31"/>
      <c r="IY202" s="31"/>
      <c r="IZ202" s="31"/>
      <c r="JA202" s="31"/>
      <c r="JB202" s="31"/>
      <c r="JC202" s="31"/>
      <c r="JD202" s="31"/>
      <c r="JE202" s="31"/>
      <c r="JF202" s="31"/>
      <c r="JG202" s="31"/>
      <c r="JH202" s="31"/>
      <c r="JI202" s="31"/>
      <c r="JJ202" s="31"/>
      <c r="JK202" s="31"/>
      <c r="JL202" s="31"/>
      <c r="JM202" s="31"/>
      <c r="JN202" s="31"/>
      <c r="JO202" s="31"/>
      <c r="JP202" s="31"/>
      <c r="JQ202" s="31"/>
      <c r="JR202" s="31"/>
      <c r="JS202" s="31"/>
      <c r="JT202" s="31"/>
      <c r="JU202" s="31"/>
      <c r="JV202" s="31"/>
      <c r="JW202" s="31"/>
      <c r="JX202" s="31"/>
      <c r="JY202" s="31"/>
      <c r="JZ202" s="31"/>
      <c r="KA202" s="31"/>
      <c r="KB202" s="31"/>
      <c r="KC202" s="31"/>
      <c r="KD202" s="31"/>
      <c r="KE202" s="31"/>
      <c r="KF202" s="31"/>
      <c r="KG202" s="31"/>
      <c r="KH202" s="31"/>
      <c r="KI202" s="31"/>
      <c r="KJ202" s="31"/>
      <c r="KK202" s="31"/>
      <c r="KL202" s="31"/>
      <c r="KM202" s="31"/>
      <c r="KN202" s="31"/>
      <c r="KO202" s="31"/>
      <c r="KP202" s="31"/>
      <c r="KQ202" s="31"/>
      <c r="KR202" s="31"/>
      <c r="KS202" s="31"/>
      <c r="KT202" s="31"/>
      <c r="KU202" s="31"/>
      <c r="KV202" s="31"/>
      <c r="KW202" s="31"/>
      <c r="KX202" s="31"/>
      <c r="KY202" s="31"/>
      <c r="KZ202" s="31"/>
      <c r="LA202" s="31"/>
      <c r="LB202" s="31"/>
      <c r="LC202" s="31"/>
      <c r="LD202" s="31"/>
      <c r="LE202" s="31"/>
      <c r="LF202" s="31"/>
      <c r="LG202" s="31"/>
      <c r="LH202" s="31"/>
      <c r="LI202" s="31"/>
      <c r="LJ202" s="31"/>
      <c r="LK202" s="31"/>
      <c r="LL202" s="31"/>
      <c r="LM202" s="31"/>
      <c r="LN202" s="31"/>
      <c r="LO202" s="31"/>
      <c r="LP202" s="31"/>
      <c r="LQ202" s="31"/>
      <c r="LR202" s="31"/>
      <c r="LS202" s="31"/>
      <c r="LT202" s="31"/>
      <c r="LU202" s="31"/>
      <c r="LV202" s="31"/>
      <c r="LW202" s="31"/>
      <c r="LX202" s="31"/>
      <c r="LY202" s="31"/>
      <c r="LZ202" s="31"/>
      <c r="MA202" s="31"/>
      <c r="MB202" s="31"/>
      <c r="MC202" s="31"/>
      <c r="MD202" s="31"/>
      <c r="ME202" s="31"/>
      <c r="MF202" s="31"/>
      <c r="MG202" s="31"/>
      <c r="MH202" s="31"/>
      <c r="MI202" s="31"/>
      <c r="MJ202" s="31"/>
      <c r="MK202" s="31"/>
      <c r="ML202" s="31"/>
      <c r="MM202" s="31"/>
      <c r="MN202" s="31"/>
      <c r="MO202" s="31"/>
      <c r="MP202" s="31"/>
      <c r="MQ202" s="31"/>
      <c r="MR202" s="31"/>
      <c r="MS202" s="31"/>
      <c r="MT202" s="31"/>
      <c r="MU202" s="31"/>
      <c r="MV202" s="31"/>
      <c r="MW202" s="31"/>
      <c r="MX202" s="31"/>
      <c r="MY202" s="31"/>
      <c r="MZ202" s="31"/>
      <c r="NA202" s="31"/>
      <c r="NB202" s="31"/>
      <c r="NC202" s="31"/>
      <c r="ND202" s="31"/>
      <c r="NE202" s="31"/>
      <c r="NF202" s="31"/>
      <c r="NG202" s="31"/>
      <c r="NH202" s="31"/>
      <c r="NI202" s="31"/>
      <c r="NJ202" s="31"/>
      <c r="NK202" s="31"/>
      <c r="NL202" s="31"/>
      <c r="NM202" s="31"/>
      <c r="NN202" s="31"/>
      <c r="NO202" s="31"/>
      <c r="NP202" s="31"/>
      <c r="NQ202" s="31"/>
      <c r="NR202" s="31"/>
      <c r="NS202" s="31"/>
      <c r="NT202" s="31"/>
      <c r="NU202" s="31"/>
      <c r="NV202" s="31"/>
      <c r="NW202" s="31"/>
      <c r="NX202" s="31"/>
      <c r="NY202" s="31"/>
      <c r="NZ202" s="31"/>
      <c r="OA202" s="31"/>
      <c r="OB202" s="31"/>
      <c r="OC202" s="31"/>
      <c r="OD202" s="31"/>
      <c r="OE202" s="31"/>
      <c r="OF202" s="31"/>
      <c r="OG202" s="31"/>
      <c r="OH202" s="31"/>
      <c r="OI202" s="31"/>
      <c r="OJ202" s="31"/>
      <c r="OK202" s="31"/>
      <c r="OL202" s="31"/>
      <c r="OM202" s="31"/>
      <c r="ON202" s="31"/>
      <c r="OO202" s="31"/>
      <c r="OP202" s="31"/>
      <c r="OQ202" s="31"/>
      <c r="OR202" s="31"/>
      <c r="OS202" s="31"/>
      <c r="OT202" s="31"/>
      <c r="OU202" s="31"/>
      <c r="OV202" s="31"/>
      <c r="OW202" s="31"/>
      <c r="OX202" s="31"/>
      <c r="OY202" s="31"/>
      <c r="OZ202" s="31"/>
      <c r="PA202" s="31"/>
      <c r="PB202" s="31"/>
      <c r="PC202" s="31"/>
      <c r="PD202" s="31"/>
      <c r="PE202" s="31"/>
      <c r="PF202" s="31"/>
      <c r="PG202" s="31"/>
      <c r="PH202" s="31"/>
      <c r="PI202" s="31"/>
      <c r="PJ202" s="31"/>
      <c r="PK202" s="31"/>
      <c r="PL202" s="31"/>
      <c r="PM202" s="31"/>
      <c r="PN202" s="31"/>
      <c r="PO202" s="31"/>
      <c r="PP202" s="31"/>
      <c r="PQ202" s="31"/>
      <c r="PR202" s="31"/>
      <c r="PS202" s="31"/>
      <c r="PT202" s="31"/>
      <c r="PU202" s="31"/>
      <c r="PV202" s="31"/>
      <c r="PW202" s="31"/>
      <c r="PX202" s="31"/>
      <c r="PY202" s="31"/>
      <c r="PZ202" s="31"/>
      <c r="QA202" s="31"/>
      <c r="QB202" s="31"/>
      <c r="QC202" s="31"/>
      <c r="QD202" s="31"/>
      <c r="QE202" s="31"/>
      <c r="QF202" s="31"/>
      <c r="QG202" s="31"/>
      <c r="QH202" s="31"/>
      <c r="QI202" s="31"/>
      <c r="QJ202" s="31"/>
      <c r="QK202" s="31"/>
      <c r="QL202" s="31"/>
      <c r="QM202" s="31"/>
      <c r="QN202" s="31"/>
      <c r="QO202" s="31"/>
      <c r="QP202" s="31"/>
      <c r="QQ202" s="31"/>
      <c r="QR202" s="31"/>
      <c r="QS202" s="31"/>
      <c r="QT202" s="31"/>
      <c r="QU202" s="31"/>
      <c r="QV202" s="31"/>
      <c r="QW202" s="31"/>
      <c r="QX202" s="31"/>
      <c r="QY202" s="31"/>
      <c r="QZ202" s="31"/>
      <c r="RA202" s="31"/>
      <c r="RB202" s="31"/>
      <c r="RC202" s="31"/>
      <c r="RD202" s="31"/>
      <c r="RE202" s="31"/>
      <c r="RF202" s="31"/>
      <c r="RG202" s="31"/>
      <c r="RH202" s="31"/>
      <c r="RI202" s="31"/>
      <c r="RJ202" s="31"/>
      <c r="RK202" s="31"/>
      <c r="RL202" s="31"/>
      <c r="RM202" s="31"/>
      <c r="RN202" s="31"/>
      <c r="RO202" s="31"/>
      <c r="RP202" s="31"/>
      <c r="RQ202" s="31"/>
      <c r="RR202" s="31"/>
      <c r="RS202" s="31"/>
      <c r="RT202" s="31"/>
      <c r="RU202" s="31"/>
      <c r="RV202" s="31"/>
      <c r="RW202" s="31"/>
      <c r="RX202" s="31"/>
      <c r="RY202" s="31"/>
      <c r="RZ202" s="31"/>
      <c r="SA202" s="31"/>
      <c r="SB202" s="31"/>
      <c r="SC202" s="31"/>
      <c r="SD202" s="31"/>
      <c r="SE202" s="31"/>
      <c r="SF202" s="31"/>
      <c r="SG202" s="31"/>
      <c r="SH202" s="31"/>
      <c r="SI202" s="31"/>
      <c r="SJ202" s="31"/>
      <c r="SK202" s="31"/>
      <c r="SL202" s="31"/>
      <c r="SM202" s="31"/>
      <c r="SN202" s="31"/>
      <c r="SO202" s="31"/>
      <c r="SP202" s="31"/>
      <c r="SQ202" s="31"/>
      <c r="SR202" s="31"/>
      <c r="SS202" s="31"/>
      <c r="ST202" s="31"/>
      <c r="SU202" s="31"/>
      <c r="SV202" s="31"/>
      <c r="SW202" s="31"/>
      <c r="SX202" s="31"/>
      <c r="SY202" s="31"/>
      <c r="SZ202" s="31"/>
      <c r="TA202" s="31"/>
      <c r="TB202" s="31"/>
      <c r="TC202" s="31"/>
      <c r="TD202" s="31"/>
      <c r="TE202" s="31"/>
      <c r="TF202" s="31"/>
      <c r="TG202" s="31"/>
      <c r="TH202" s="31"/>
      <c r="TI202" s="31"/>
      <c r="TJ202" s="31"/>
      <c r="TK202" s="31"/>
      <c r="TL202" s="31"/>
      <c r="TM202" s="31"/>
      <c r="TN202" s="31"/>
      <c r="TO202" s="31"/>
      <c r="TP202" s="31"/>
      <c r="TQ202" s="31"/>
      <c r="TR202" s="31"/>
      <c r="TS202" s="31"/>
      <c r="TT202" s="31"/>
      <c r="TU202" s="31"/>
      <c r="TV202" s="31"/>
      <c r="TW202" s="31"/>
      <c r="TX202" s="31"/>
      <c r="TY202" s="31"/>
      <c r="TZ202" s="31"/>
      <c r="UA202" s="31"/>
      <c r="UB202" s="31"/>
      <c r="UC202" s="31"/>
      <c r="UD202" s="31"/>
      <c r="UE202" s="31"/>
      <c r="UF202" s="31"/>
      <c r="UG202" s="31"/>
      <c r="UH202" s="31"/>
      <c r="UI202" s="31"/>
      <c r="UJ202" s="31"/>
      <c r="UK202" s="31"/>
      <c r="UL202" s="31"/>
      <c r="UM202" s="31"/>
      <c r="UN202" s="31"/>
      <c r="UO202" s="31"/>
      <c r="UP202" s="31"/>
      <c r="UQ202" s="31"/>
      <c r="UR202" s="31"/>
      <c r="US202" s="31"/>
      <c r="UT202" s="31"/>
      <c r="UU202" s="31"/>
      <c r="UV202" s="31"/>
      <c r="UW202" s="31"/>
      <c r="UX202" s="31"/>
      <c r="UY202" s="31"/>
      <c r="UZ202" s="31"/>
      <c r="VA202" s="31"/>
      <c r="VB202" s="31"/>
      <c r="VC202" s="31"/>
      <c r="VD202" s="31"/>
      <c r="VE202" s="31"/>
      <c r="VF202" s="31"/>
      <c r="VG202" s="31"/>
      <c r="VH202" s="31"/>
      <c r="VI202" s="31"/>
      <c r="VJ202" s="31"/>
      <c r="VK202" s="31"/>
      <c r="VL202" s="31"/>
      <c r="VM202" s="31"/>
      <c r="VN202" s="31"/>
      <c r="VO202" s="31"/>
      <c r="VP202" s="31"/>
      <c r="VQ202" s="31"/>
      <c r="VR202" s="31"/>
      <c r="VS202" s="31"/>
      <c r="VT202" s="31"/>
      <c r="VU202" s="31"/>
      <c r="VV202" s="31"/>
      <c r="VW202" s="31"/>
      <c r="VX202" s="31"/>
      <c r="VY202" s="31"/>
      <c r="VZ202" s="31"/>
      <c r="WA202" s="31"/>
      <c r="WB202" s="31"/>
      <c r="WC202" s="31"/>
      <c r="WD202" s="31"/>
      <c r="WE202" s="31"/>
      <c r="WF202" s="31"/>
      <c r="WG202" s="31"/>
      <c r="WH202" s="31"/>
      <c r="WI202" s="31"/>
      <c r="WJ202" s="31"/>
      <c r="WK202" s="31"/>
      <c r="WL202" s="31"/>
      <c r="WM202" s="31"/>
      <c r="WN202" s="31"/>
      <c r="WO202" s="31"/>
      <c r="WP202" s="31"/>
      <c r="WQ202" s="31"/>
      <c r="WR202" s="31"/>
      <c r="WS202" s="31"/>
      <c r="WT202" s="31"/>
      <c r="WU202" s="31"/>
      <c r="WV202" s="31"/>
      <c r="WW202" s="31"/>
      <c r="WX202" s="31"/>
      <c r="WY202" s="31"/>
      <c r="WZ202" s="31"/>
      <c r="XA202" s="31"/>
      <c r="XB202" s="31"/>
      <c r="XC202" s="31"/>
      <c r="XD202" s="31"/>
      <c r="XE202" s="31"/>
      <c r="XF202" s="31"/>
      <c r="XG202" s="31"/>
      <c r="XH202" s="31"/>
      <c r="XI202" s="31"/>
      <c r="XJ202" s="31"/>
      <c r="XK202" s="31"/>
      <c r="XL202" s="31"/>
      <c r="XM202" s="31"/>
      <c r="XN202" s="31"/>
      <c r="XO202" s="31"/>
      <c r="XP202" s="31"/>
      <c r="XQ202" s="31"/>
      <c r="XR202" s="31"/>
      <c r="XS202" s="31"/>
      <c r="XT202" s="31"/>
      <c r="XU202" s="31"/>
      <c r="XV202" s="31"/>
      <c r="XW202" s="31"/>
      <c r="XX202" s="31"/>
      <c r="XY202" s="31"/>
      <c r="XZ202" s="31"/>
      <c r="YA202" s="31"/>
      <c r="YB202" s="31"/>
      <c r="YC202" s="31"/>
      <c r="YD202" s="31"/>
      <c r="YE202" s="31"/>
      <c r="YF202" s="31"/>
      <c r="YG202" s="31"/>
      <c r="YH202" s="31"/>
      <c r="YI202" s="31"/>
      <c r="YJ202" s="31"/>
      <c r="YK202" s="31"/>
      <c r="YL202" s="31"/>
    </row>
    <row r="203" spans="1:662" x14ac:dyDescent="0.25">
      <c r="A203" s="19">
        <v>852</v>
      </c>
      <c r="B203" s="19"/>
      <c r="C203" s="14"/>
      <c r="D203" s="14" t="s">
        <v>81</v>
      </c>
      <c r="E203" s="15">
        <f>E204+E206+E208+E210+E213+E215+E231+E233+E242+E244</f>
        <v>1089783.75</v>
      </c>
      <c r="F203" s="15">
        <f>F204+F206+F208+F210+F213+F215+F231+F233+F242+F244</f>
        <v>992608.74999999988</v>
      </c>
      <c r="G203" s="15">
        <f t="shared" si="3"/>
        <v>91.083093320119687</v>
      </c>
    </row>
    <row r="204" spans="1:662" x14ac:dyDescent="0.25">
      <c r="A204" s="19"/>
      <c r="B204" s="16">
        <v>85202</v>
      </c>
      <c r="C204" s="18"/>
      <c r="D204" s="18" t="s">
        <v>82</v>
      </c>
      <c r="E204" s="3">
        <f>E205</f>
        <v>110000</v>
      </c>
      <c r="F204" s="3">
        <f>F205</f>
        <v>107481.08</v>
      </c>
      <c r="G204" s="15">
        <f t="shared" si="3"/>
        <v>97.710072727272731</v>
      </c>
    </row>
    <row r="205" spans="1:662" s="5" customFormat="1" x14ac:dyDescent="0.25">
      <c r="A205" s="19"/>
      <c r="B205" s="16"/>
      <c r="C205" s="18">
        <v>4330</v>
      </c>
      <c r="D205" s="18" t="s">
        <v>72</v>
      </c>
      <c r="E205" s="3">
        <v>110000</v>
      </c>
      <c r="F205" s="3">
        <v>107481.08</v>
      </c>
      <c r="G205" s="15">
        <f t="shared" si="3"/>
        <v>97.710072727272731</v>
      </c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  <c r="CF205" s="31"/>
      <c r="CG205" s="31"/>
      <c r="CH205" s="31"/>
      <c r="CI205" s="31"/>
      <c r="CJ205" s="31"/>
      <c r="CK205" s="31"/>
      <c r="CL205" s="31"/>
      <c r="CM205" s="31"/>
      <c r="CN205" s="31"/>
      <c r="CO205" s="31"/>
      <c r="CP205" s="31"/>
      <c r="CQ205" s="31"/>
      <c r="CR205" s="31"/>
      <c r="CS205" s="31"/>
      <c r="CT205" s="31"/>
      <c r="CU205" s="31"/>
      <c r="CV205" s="31"/>
      <c r="CW205" s="31"/>
      <c r="CX205" s="31"/>
      <c r="CY205" s="31"/>
      <c r="CZ205" s="31"/>
      <c r="DA205" s="31"/>
      <c r="DB205" s="31"/>
      <c r="DC205" s="31"/>
      <c r="DD205" s="31"/>
      <c r="DE205" s="31"/>
      <c r="DF205" s="31"/>
      <c r="DG205" s="31"/>
      <c r="DH205" s="31"/>
      <c r="DI205" s="31"/>
      <c r="DJ205" s="31"/>
      <c r="DK205" s="31"/>
      <c r="DL205" s="31"/>
      <c r="DM205" s="31"/>
      <c r="DN205" s="31"/>
      <c r="DO205" s="31"/>
      <c r="DP205" s="31"/>
      <c r="DQ205" s="31"/>
      <c r="DR205" s="31"/>
      <c r="DS205" s="31"/>
      <c r="DT205" s="31"/>
      <c r="DU205" s="31"/>
      <c r="DV205" s="31"/>
      <c r="DW205" s="31"/>
      <c r="DX205" s="31"/>
      <c r="DY205" s="31"/>
      <c r="DZ205" s="31"/>
      <c r="EA205" s="31"/>
      <c r="EB205" s="31"/>
      <c r="EC205" s="31"/>
      <c r="ED205" s="31"/>
      <c r="EE205" s="31"/>
      <c r="EF205" s="31"/>
      <c r="EG205" s="31"/>
      <c r="EH205" s="31"/>
      <c r="EI205" s="31"/>
      <c r="EJ205" s="31"/>
      <c r="EK205" s="31"/>
      <c r="EL205" s="31"/>
      <c r="EM205" s="31"/>
      <c r="EN205" s="31"/>
      <c r="EO205" s="31"/>
      <c r="EP205" s="31"/>
      <c r="EQ205" s="31"/>
      <c r="ER205" s="31"/>
      <c r="ES205" s="31"/>
      <c r="ET205" s="31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31"/>
      <c r="IX205" s="31"/>
      <c r="IY205" s="31"/>
      <c r="IZ205" s="31"/>
      <c r="JA205" s="31"/>
      <c r="JB205" s="31"/>
      <c r="JC205" s="31"/>
      <c r="JD205" s="31"/>
      <c r="JE205" s="31"/>
      <c r="JF205" s="31"/>
      <c r="JG205" s="31"/>
      <c r="JH205" s="31"/>
      <c r="JI205" s="31"/>
      <c r="JJ205" s="31"/>
      <c r="JK205" s="31"/>
      <c r="JL205" s="31"/>
      <c r="JM205" s="31"/>
      <c r="JN205" s="31"/>
      <c r="JO205" s="31"/>
      <c r="JP205" s="31"/>
      <c r="JQ205" s="31"/>
      <c r="JR205" s="31"/>
      <c r="JS205" s="31"/>
      <c r="JT205" s="31"/>
      <c r="JU205" s="31"/>
      <c r="JV205" s="31"/>
      <c r="JW205" s="31"/>
      <c r="JX205" s="31"/>
      <c r="JY205" s="31"/>
      <c r="JZ205" s="31"/>
      <c r="KA205" s="31"/>
      <c r="KB205" s="31"/>
      <c r="KC205" s="31"/>
      <c r="KD205" s="31"/>
      <c r="KE205" s="31"/>
      <c r="KF205" s="31"/>
      <c r="KG205" s="31"/>
      <c r="KH205" s="31"/>
      <c r="KI205" s="31"/>
      <c r="KJ205" s="31"/>
      <c r="KK205" s="31"/>
      <c r="KL205" s="31"/>
      <c r="KM205" s="31"/>
      <c r="KN205" s="31"/>
      <c r="KO205" s="31"/>
      <c r="KP205" s="31"/>
      <c r="KQ205" s="31"/>
      <c r="KR205" s="31"/>
      <c r="KS205" s="31"/>
      <c r="KT205" s="31"/>
      <c r="KU205" s="31"/>
      <c r="KV205" s="31"/>
      <c r="KW205" s="31"/>
      <c r="KX205" s="31"/>
      <c r="KY205" s="31"/>
      <c r="KZ205" s="31"/>
      <c r="LA205" s="31"/>
      <c r="LB205" s="31"/>
      <c r="LC205" s="31"/>
      <c r="LD205" s="31"/>
      <c r="LE205" s="31"/>
      <c r="LF205" s="31"/>
      <c r="LG205" s="31"/>
      <c r="LH205" s="31"/>
      <c r="LI205" s="31"/>
      <c r="LJ205" s="31"/>
      <c r="LK205" s="31"/>
      <c r="LL205" s="31"/>
      <c r="LM205" s="31"/>
      <c r="LN205" s="31"/>
      <c r="LO205" s="31"/>
      <c r="LP205" s="31"/>
      <c r="LQ205" s="31"/>
      <c r="LR205" s="31"/>
      <c r="LS205" s="31"/>
      <c r="LT205" s="31"/>
      <c r="LU205" s="31"/>
      <c r="LV205" s="31"/>
      <c r="LW205" s="31"/>
      <c r="LX205" s="31"/>
      <c r="LY205" s="31"/>
      <c r="LZ205" s="31"/>
      <c r="MA205" s="31"/>
      <c r="MB205" s="31"/>
      <c r="MC205" s="31"/>
      <c r="MD205" s="31"/>
      <c r="ME205" s="31"/>
      <c r="MF205" s="31"/>
      <c r="MG205" s="31"/>
      <c r="MH205" s="31"/>
      <c r="MI205" s="31"/>
      <c r="MJ205" s="31"/>
      <c r="MK205" s="31"/>
      <c r="ML205" s="31"/>
      <c r="MM205" s="31"/>
      <c r="MN205" s="31"/>
      <c r="MO205" s="31"/>
      <c r="MP205" s="31"/>
      <c r="MQ205" s="31"/>
      <c r="MR205" s="31"/>
      <c r="MS205" s="31"/>
      <c r="MT205" s="31"/>
      <c r="MU205" s="31"/>
      <c r="MV205" s="31"/>
      <c r="MW205" s="31"/>
      <c r="MX205" s="31"/>
      <c r="MY205" s="31"/>
      <c r="MZ205" s="31"/>
      <c r="NA205" s="31"/>
      <c r="NB205" s="31"/>
      <c r="NC205" s="31"/>
      <c r="ND205" s="31"/>
      <c r="NE205" s="31"/>
      <c r="NF205" s="31"/>
      <c r="NG205" s="31"/>
      <c r="NH205" s="31"/>
      <c r="NI205" s="31"/>
      <c r="NJ205" s="31"/>
      <c r="NK205" s="31"/>
      <c r="NL205" s="31"/>
      <c r="NM205" s="31"/>
      <c r="NN205" s="31"/>
      <c r="NO205" s="31"/>
      <c r="NP205" s="31"/>
      <c r="NQ205" s="31"/>
      <c r="NR205" s="31"/>
      <c r="NS205" s="31"/>
      <c r="NT205" s="31"/>
      <c r="NU205" s="31"/>
      <c r="NV205" s="31"/>
      <c r="NW205" s="31"/>
      <c r="NX205" s="31"/>
      <c r="NY205" s="31"/>
      <c r="NZ205" s="31"/>
      <c r="OA205" s="31"/>
      <c r="OB205" s="31"/>
      <c r="OC205" s="31"/>
      <c r="OD205" s="31"/>
      <c r="OE205" s="31"/>
      <c r="OF205" s="31"/>
      <c r="OG205" s="31"/>
      <c r="OH205" s="31"/>
      <c r="OI205" s="31"/>
      <c r="OJ205" s="31"/>
      <c r="OK205" s="31"/>
      <c r="OL205" s="31"/>
      <c r="OM205" s="31"/>
      <c r="ON205" s="31"/>
      <c r="OO205" s="31"/>
      <c r="OP205" s="31"/>
      <c r="OQ205" s="31"/>
      <c r="OR205" s="31"/>
      <c r="OS205" s="31"/>
      <c r="OT205" s="31"/>
      <c r="OU205" s="31"/>
      <c r="OV205" s="31"/>
      <c r="OW205" s="31"/>
      <c r="OX205" s="31"/>
      <c r="OY205" s="31"/>
      <c r="OZ205" s="31"/>
      <c r="PA205" s="31"/>
      <c r="PB205" s="31"/>
      <c r="PC205" s="31"/>
      <c r="PD205" s="31"/>
      <c r="PE205" s="31"/>
      <c r="PF205" s="31"/>
      <c r="PG205" s="31"/>
      <c r="PH205" s="31"/>
      <c r="PI205" s="31"/>
      <c r="PJ205" s="31"/>
      <c r="PK205" s="31"/>
      <c r="PL205" s="31"/>
      <c r="PM205" s="31"/>
      <c r="PN205" s="31"/>
      <c r="PO205" s="31"/>
      <c r="PP205" s="31"/>
      <c r="PQ205" s="31"/>
      <c r="PR205" s="31"/>
      <c r="PS205" s="31"/>
      <c r="PT205" s="31"/>
      <c r="PU205" s="31"/>
      <c r="PV205" s="31"/>
      <c r="PW205" s="31"/>
      <c r="PX205" s="31"/>
      <c r="PY205" s="31"/>
      <c r="PZ205" s="31"/>
      <c r="QA205" s="31"/>
      <c r="QB205" s="31"/>
      <c r="QC205" s="31"/>
      <c r="QD205" s="31"/>
      <c r="QE205" s="31"/>
      <c r="QF205" s="31"/>
      <c r="QG205" s="31"/>
      <c r="QH205" s="31"/>
      <c r="QI205" s="31"/>
      <c r="QJ205" s="31"/>
      <c r="QK205" s="31"/>
      <c r="QL205" s="31"/>
      <c r="QM205" s="31"/>
      <c r="QN205" s="31"/>
      <c r="QO205" s="31"/>
      <c r="QP205" s="31"/>
      <c r="QQ205" s="31"/>
      <c r="QR205" s="31"/>
      <c r="QS205" s="31"/>
      <c r="QT205" s="31"/>
      <c r="QU205" s="31"/>
      <c r="QV205" s="31"/>
      <c r="QW205" s="31"/>
      <c r="QX205" s="31"/>
      <c r="QY205" s="31"/>
      <c r="QZ205" s="31"/>
      <c r="RA205" s="31"/>
      <c r="RB205" s="31"/>
      <c r="RC205" s="31"/>
      <c r="RD205" s="31"/>
      <c r="RE205" s="31"/>
      <c r="RF205" s="31"/>
      <c r="RG205" s="31"/>
      <c r="RH205" s="31"/>
      <c r="RI205" s="31"/>
      <c r="RJ205" s="31"/>
      <c r="RK205" s="31"/>
      <c r="RL205" s="31"/>
      <c r="RM205" s="31"/>
      <c r="RN205" s="31"/>
      <c r="RO205" s="31"/>
      <c r="RP205" s="31"/>
      <c r="RQ205" s="31"/>
      <c r="RR205" s="31"/>
      <c r="RS205" s="31"/>
      <c r="RT205" s="31"/>
      <c r="RU205" s="31"/>
      <c r="RV205" s="31"/>
      <c r="RW205" s="31"/>
      <c r="RX205" s="31"/>
      <c r="RY205" s="31"/>
      <c r="RZ205" s="31"/>
      <c r="SA205" s="31"/>
      <c r="SB205" s="31"/>
      <c r="SC205" s="31"/>
      <c r="SD205" s="31"/>
      <c r="SE205" s="31"/>
      <c r="SF205" s="31"/>
      <c r="SG205" s="31"/>
      <c r="SH205" s="31"/>
      <c r="SI205" s="31"/>
      <c r="SJ205" s="31"/>
      <c r="SK205" s="31"/>
      <c r="SL205" s="31"/>
      <c r="SM205" s="31"/>
      <c r="SN205" s="31"/>
      <c r="SO205" s="31"/>
      <c r="SP205" s="31"/>
      <c r="SQ205" s="31"/>
      <c r="SR205" s="31"/>
      <c r="SS205" s="31"/>
      <c r="ST205" s="31"/>
      <c r="SU205" s="31"/>
      <c r="SV205" s="31"/>
      <c r="SW205" s="31"/>
      <c r="SX205" s="31"/>
      <c r="SY205" s="31"/>
      <c r="SZ205" s="31"/>
      <c r="TA205" s="31"/>
      <c r="TB205" s="31"/>
      <c r="TC205" s="31"/>
      <c r="TD205" s="31"/>
      <c r="TE205" s="31"/>
      <c r="TF205" s="31"/>
      <c r="TG205" s="31"/>
      <c r="TH205" s="31"/>
      <c r="TI205" s="31"/>
      <c r="TJ205" s="31"/>
      <c r="TK205" s="31"/>
      <c r="TL205" s="31"/>
      <c r="TM205" s="31"/>
      <c r="TN205" s="31"/>
      <c r="TO205" s="31"/>
      <c r="TP205" s="31"/>
      <c r="TQ205" s="31"/>
      <c r="TR205" s="31"/>
      <c r="TS205" s="31"/>
      <c r="TT205" s="31"/>
      <c r="TU205" s="31"/>
      <c r="TV205" s="31"/>
      <c r="TW205" s="31"/>
      <c r="TX205" s="31"/>
      <c r="TY205" s="31"/>
      <c r="TZ205" s="31"/>
      <c r="UA205" s="31"/>
      <c r="UB205" s="31"/>
      <c r="UC205" s="31"/>
      <c r="UD205" s="31"/>
      <c r="UE205" s="31"/>
      <c r="UF205" s="31"/>
      <c r="UG205" s="31"/>
      <c r="UH205" s="31"/>
      <c r="UI205" s="31"/>
      <c r="UJ205" s="31"/>
      <c r="UK205" s="31"/>
      <c r="UL205" s="31"/>
      <c r="UM205" s="31"/>
      <c r="UN205" s="31"/>
      <c r="UO205" s="31"/>
      <c r="UP205" s="31"/>
      <c r="UQ205" s="31"/>
      <c r="UR205" s="31"/>
      <c r="US205" s="31"/>
      <c r="UT205" s="31"/>
      <c r="UU205" s="31"/>
      <c r="UV205" s="31"/>
      <c r="UW205" s="31"/>
      <c r="UX205" s="31"/>
      <c r="UY205" s="31"/>
      <c r="UZ205" s="31"/>
      <c r="VA205" s="31"/>
      <c r="VB205" s="31"/>
      <c r="VC205" s="31"/>
      <c r="VD205" s="31"/>
      <c r="VE205" s="31"/>
      <c r="VF205" s="31"/>
      <c r="VG205" s="31"/>
      <c r="VH205" s="31"/>
      <c r="VI205" s="31"/>
      <c r="VJ205" s="31"/>
      <c r="VK205" s="31"/>
      <c r="VL205" s="31"/>
      <c r="VM205" s="31"/>
      <c r="VN205" s="31"/>
      <c r="VO205" s="31"/>
      <c r="VP205" s="31"/>
      <c r="VQ205" s="31"/>
      <c r="VR205" s="31"/>
      <c r="VS205" s="31"/>
      <c r="VT205" s="31"/>
      <c r="VU205" s="31"/>
      <c r="VV205" s="31"/>
      <c r="VW205" s="31"/>
      <c r="VX205" s="31"/>
      <c r="VY205" s="31"/>
      <c r="VZ205" s="31"/>
      <c r="WA205" s="31"/>
      <c r="WB205" s="31"/>
      <c r="WC205" s="31"/>
      <c r="WD205" s="31"/>
      <c r="WE205" s="31"/>
      <c r="WF205" s="31"/>
      <c r="WG205" s="31"/>
      <c r="WH205" s="31"/>
      <c r="WI205" s="31"/>
      <c r="WJ205" s="31"/>
      <c r="WK205" s="31"/>
      <c r="WL205" s="31"/>
      <c r="WM205" s="31"/>
      <c r="WN205" s="31"/>
      <c r="WO205" s="31"/>
      <c r="WP205" s="31"/>
      <c r="WQ205" s="31"/>
      <c r="WR205" s="31"/>
      <c r="WS205" s="31"/>
      <c r="WT205" s="31"/>
      <c r="WU205" s="31"/>
      <c r="WV205" s="31"/>
      <c r="WW205" s="31"/>
      <c r="WX205" s="31"/>
      <c r="WY205" s="31"/>
      <c r="WZ205" s="31"/>
      <c r="XA205" s="31"/>
      <c r="XB205" s="31"/>
      <c r="XC205" s="31"/>
      <c r="XD205" s="31"/>
      <c r="XE205" s="31"/>
      <c r="XF205" s="31"/>
      <c r="XG205" s="31"/>
      <c r="XH205" s="31"/>
      <c r="XI205" s="31"/>
      <c r="XJ205" s="31"/>
      <c r="XK205" s="31"/>
      <c r="XL205" s="31"/>
      <c r="XM205" s="31"/>
      <c r="XN205" s="31"/>
      <c r="XO205" s="31"/>
      <c r="XP205" s="31"/>
      <c r="XQ205" s="31"/>
      <c r="XR205" s="31"/>
      <c r="XS205" s="31"/>
      <c r="XT205" s="31"/>
      <c r="XU205" s="31"/>
      <c r="XV205" s="31"/>
      <c r="XW205" s="31"/>
      <c r="XX205" s="31"/>
      <c r="XY205" s="31"/>
      <c r="XZ205" s="31"/>
      <c r="YA205" s="31"/>
      <c r="YB205" s="31"/>
      <c r="YC205" s="31"/>
      <c r="YD205" s="31"/>
      <c r="YE205" s="31"/>
      <c r="YF205" s="31"/>
      <c r="YG205" s="31"/>
      <c r="YH205" s="31"/>
      <c r="YI205" s="31"/>
      <c r="YJ205" s="31"/>
      <c r="YK205" s="31"/>
      <c r="YL205" s="31"/>
    </row>
    <row r="206" spans="1:662" x14ac:dyDescent="0.25">
      <c r="A206" s="16"/>
      <c r="B206" s="16">
        <v>85213</v>
      </c>
      <c r="C206" s="18"/>
      <c r="D206" s="18" t="s">
        <v>83</v>
      </c>
      <c r="E206" s="3">
        <f>E207</f>
        <v>4564</v>
      </c>
      <c r="F206" s="3">
        <f>F207</f>
        <v>4506.28</v>
      </c>
      <c r="G206" s="15">
        <f t="shared" si="3"/>
        <v>98.73531989482909</v>
      </c>
    </row>
    <row r="207" spans="1:662" s="5" customFormat="1" x14ac:dyDescent="0.25">
      <c r="A207" s="16"/>
      <c r="B207" s="16"/>
      <c r="C207" s="18">
        <v>4130</v>
      </c>
      <c r="D207" s="18" t="s">
        <v>83</v>
      </c>
      <c r="E207" s="3">
        <v>4564</v>
      </c>
      <c r="F207" s="3">
        <v>4506.28</v>
      </c>
      <c r="G207" s="15">
        <f t="shared" si="3"/>
        <v>98.73531989482909</v>
      </c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  <c r="CO207" s="31"/>
      <c r="CP207" s="31"/>
      <c r="CQ207" s="31"/>
      <c r="CR207" s="31"/>
      <c r="CS207" s="31"/>
      <c r="CT207" s="31"/>
      <c r="CU207" s="31"/>
      <c r="CV207" s="31"/>
      <c r="CW207" s="31"/>
      <c r="CX207" s="31"/>
      <c r="CY207" s="31"/>
      <c r="CZ207" s="31"/>
      <c r="DA207" s="31"/>
      <c r="DB207" s="31"/>
      <c r="DC207" s="31"/>
      <c r="DD207" s="31"/>
      <c r="DE207" s="31"/>
      <c r="DF207" s="31"/>
      <c r="DG207" s="31"/>
      <c r="DH207" s="31"/>
      <c r="DI207" s="31"/>
      <c r="DJ207" s="31"/>
      <c r="DK207" s="31"/>
      <c r="DL207" s="31"/>
      <c r="DM207" s="31"/>
      <c r="DN207" s="31"/>
      <c r="DO207" s="31"/>
      <c r="DP207" s="31"/>
      <c r="DQ207" s="31"/>
      <c r="DR207" s="31"/>
      <c r="DS207" s="31"/>
      <c r="DT207" s="31"/>
      <c r="DU207" s="31"/>
      <c r="DV207" s="31"/>
      <c r="DW207" s="31"/>
      <c r="DX207" s="31"/>
      <c r="DY207" s="31"/>
      <c r="DZ207" s="31"/>
      <c r="EA207" s="31"/>
      <c r="EB207" s="31"/>
      <c r="EC207" s="31"/>
      <c r="ED207" s="31"/>
      <c r="EE207" s="31"/>
      <c r="EF207" s="31"/>
      <c r="EG207" s="31"/>
      <c r="EH207" s="31"/>
      <c r="EI207" s="31"/>
      <c r="EJ207" s="31"/>
      <c r="EK207" s="31"/>
      <c r="EL207" s="31"/>
      <c r="EM207" s="31"/>
      <c r="EN207" s="31"/>
      <c r="EO207" s="31"/>
      <c r="EP207" s="31"/>
      <c r="EQ207" s="31"/>
      <c r="ER207" s="31"/>
      <c r="ES207" s="31"/>
      <c r="ET207" s="31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31"/>
      <c r="IX207" s="31"/>
      <c r="IY207" s="31"/>
      <c r="IZ207" s="31"/>
      <c r="JA207" s="31"/>
      <c r="JB207" s="31"/>
      <c r="JC207" s="31"/>
      <c r="JD207" s="31"/>
      <c r="JE207" s="31"/>
      <c r="JF207" s="31"/>
      <c r="JG207" s="31"/>
      <c r="JH207" s="31"/>
      <c r="JI207" s="31"/>
      <c r="JJ207" s="31"/>
      <c r="JK207" s="31"/>
      <c r="JL207" s="31"/>
      <c r="JM207" s="31"/>
      <c r="JN207" s="31"/>
      <c r="JO207" s="31"/>
      <c r="JP207" s="31"/>
      <c r="JQ207" s="31"/>
      <c r="JR207" s="31"/>
      <c r="JS207" s="31"/>
      <c r="JT207" s="31"/>
      <c r="JU207" s="31"/>
      <c r="JV207" s="31"/>
      <c r="JW207" s="31"/>
      <c r="JX207" s="31"/>
      <c r="JY207" s="31"/>
      <c r="JZ207" s="31"/>
      <c r="KA207" s="31"/>
      <c r="KB207" s="31"/>
      <c r="KC207" s="31"/>
      <c r="KD207" s="31"/>
      <c r="KE207" s="31"/>
      <c r="KF207" s="31"/>
      <c r="KG207" s="31"/>
      <c r="KH207" s="31"/>
      <c r="KI207" s="31"/>
      <c r="KJ207" s="31"/>
      <c r="KK207" s="31"/>
      <c r="KL207" s="31"/>
      <c r="KM207" s="31"/>
      <c r="KN207" s="31"/>
      <c r="KO207" s="31"/>
      <c r="KP207" s="31"/>
      <c r="KQ207" s="31"/>
      <c r="KR207" s="31"/>
      <c r="KS207" s="31"/>
      <c r="KT207" s="31"/>
      <c r="KU207" s="31"/>
      <c r="KV207" s="31"/>
      <c r="KW207" s="31"/>
      <c r="KX207" s="31"/>
      <c r="KY207" s="31"/>
      <c r="KZ207" s="31"/>
      <c r="LA207" s="31"/>
      <c r="LB207" s="31"/>
      <c r="LC207" s="31"/>
      <c r="LD207" s="31"/>
      <c r="LE207" s="31"/>
      <c r="LF207" s="31"/>
      <c r="LG207" s="31"/>
      <c r="LH207" s="31"/>
      <c r="LI207" s="31"/>
      <c r="LJ207" s="31"/>
      <c r="LK207" s="31"/>
      <c r="LL207" s="31"/>
      <c r="LM207" s="31"/>
      <c r="LN207" s="31"/>
      <c r="LO207" s="31"/>
      <c r="LP207" s="31"/>
      <c r="LQ207" s="31"/>
      <c r="LR207" s="31"/>
      <c r="LS207" s="31"/>
      <c r="LT207" s="31"/>
      <c r="LU207" s="31"/>
      <c r="LV207" s="31"/>
      <c r="LW207" s="31"/>
      <c r="LX207" s="31"/>
      <c r="LY207" s="31"/>
      <c r="LZ207" s="31"/>
      <c r="MA207" s="31"/>
      <c r="MB207" s="31"/>
      <c r="MC207" s="31"/>
      <c r="MD207" s="31"/>
      <c r="ME207" s="31"/>
      <c r="MF207" s="31"/>
      <c r="MG207" s="31"/>
      <c r="MH207" s="31"/>
      <c r="MI207" s="31"/>
      <c r="MJ207" s="31"/>
      <c r="MK207" s="31"/>
      <c r="ML207" s="31"/>
      <c r="MM207" s="31"/>
      <c r="MN207" s="31"/>
      <c r="MO207" s="31"/>
      <c r="MP207" s="31"/>
      <c r="MQ207" s="31"/>
      <c r="MR207" s="31"/>
      <c r="MS207" s="31"/>
      <c r="MT207" s="31"/>
      <c r="MU207" s="31"/>
      <c r="MV207" s="31"/>
      <c r="MW207" s="31"/>
      <c r="MX207" s="31"/>
      <c r="MY207" s="31"/>
      <c r="MZ207" s="31"/>
      <c r="NA207" s="31"/>
      <c r="NB207" s="31"/>
      <c r="NC207" s="31"/>
      <c r="ND207" s="31"/>
      <c r="NE207" s="31"/>
      <c r="NF207" s="31"/>
      <c r="NG207" s="31"/>
      <c r="NH207" s="31"/>
      <c r="NI207" s="31"/>
      <c r="NJ207" s="31"/>
      <c r="NK207" s="31"/>
      <c r="NL207" s="31"/>
      <c r="NM207" s="31"/>
      <c r="NN207" s="31"/>
      <c r="NO207" s="31"/>
      <c r="NP207" s="31"/>
      <c r="NQ207" s="31"/>
      <c r="NR207" s="31"/>
      <c r="NS207" s="31"/>
      <c r="NT207" s="31"/>
      <c r="NU207" s="31"/>
      <c r="NV207" s="31"/>
      <c r="NW207" s="31"/>
      <c r="NX207" s="31"/>
      <c r="NY207" s="31"/>
      <c r="NZ207" s="31"/>
      <c r="OA207" s="31"/>
      <c r="OB207" s="31"/>
      <c r="OC207" s="31"/>
      <c r="OD207" s="31"/>
      <c r="OE207" s="31"/>
      <c r="OF207" s="31"/>
      <c r="OG207" s="31"/>
      <c r="OH207" s="31"/>
      <c r="OI207" s="31"/>
      <c r="OJ207" s="31"/>
      <c r="OK207" s="31"/>
      <c r="OL207" s="31"/>
      <c r="OM207" s="31"/>
      <c r="ON207" s="31"/>
      <c r="OO207" s="31"/>
      <c r="OP207" s="31"/>
      <c r="OQ207" s="31"/>
      <c r="OR207" s="31"/>
      <c r="OS207" s="31"/>
      <c r="OT207" s="31"/>
      <c r="OU207" s="31"/>
      <c r="OV207" s="31"/>
      <c r="OW207" s="31"/>
      <c r="OX207" s="31"/>
      <c r="OY207" s="31"/>
      <c r="OZ207" s="31"/>
      <c r="PA207" s="31"/>
      <c r="PB207" s="31"/>
      <c r="PC207" s="31"/>
      <c r="PD207" s="31"/>
      <c r="PE207" s="31"/>
      <c r="PF207" s="31"/>
      <c r="PG207" s="31"/>
      <c r="PH207" s="31"/>
      <c r="PI207" s="31"/>
      <c r="PJ207" s="31"/>
      <c r="PK207" s="31"/>
      <c r="PL207" s="31"/>
      <c r="PM207" s="31"/>
      <c r="PN207" s="31"/>
      <c r="PO207" s="31"/>
      <c r="PP207" s="31"/>
      <c r="PQ207" s="31"/>
      <c r="PR207" s="31"/>
      <c r="PS207" s="31"/>
      <c r="PT207" s="31"/>
      <c r="PU207" s="31"/>
      <c r="PV207" s="31"/>
      <c r="PW207" s="31"/>
      <c r="PX207" s="31"/>
      <c r="PY207" s="31"/>
      <c r="PZ207" s="31"/>
      <c r="QA207" s="31"/>
      <c r="QB207" s="31"/>
      <c r="QC207" s="31"/>
      <c r="QD207" s="31"/>
      <c r="QE207" s="31"/>
      <c r="QF207" s="31"/>
      <c r="QG207" s="31"/>
      <c r="QH207" s="31"/>
      <c r="QI207" s="31"/>
      <c r="QJ207" s="31"/>
      <c r="QK207" s="31"/>
      <c r="QL207" s="31"/>
      <c r="QM207" s="31"/>
      <c r="QN207" s="31"/>
      <c r="QO207" s="31"/>
      <c r="QP207" s="31"/>
      <c r="QQ207" s="31"/>
      <c r="QR207" s="31"/>
      <c r="QS207" s="31"/>
      <c r="QT207" s="31"/>
      <c r="QU207" s="31"/>
      <c r="QV207" s="31"/>
      <c r="QW207" s="31"/>
      <c r="QX207" s="31"/>
      <c r="QY207" s="31"/>
      <c r="QZ207" s="31"/>
      <c r="RA207" s="31"/>
      <c r="RB207" s="31"/>
      <c r="RC207" s="31"/>
      <c r="RD207" s="31"/>
      <c r="RE207" s="31"/>
      <c r="RF207" s="31"/>
      <c r="RG207" s="31"/>
      <c r="RH207" s="31"/>
      <c r="RI207" s="31"/>
      <c r="RJ207" s="31"/>
      <c r="RK207" s="31"/>
      <c r="RL207" s="31"/>
      <c r="RM207" s="31"/>
      <c r="RN207" s="31"/>
      <c r="RO207" s="31"/>
      <c r="RP207" s="31"/>
      <c r="RQ207" s="31"/>
      <c r="RR207" s="31"/>
      <c r="RS207" s="31"/>
      <c r="RT207" s="31"/>
      <c r="RU207" s="31"/>
      <c r="RV207" s="31"/>
      <c r="RW207" s="31"/>
      <c r="RX207" s="31"/>
      <c r="RY207" s="31"/>
      <c r="RZ207" s="31"/>
      <c r="SA207" s="31"/>
      <c r="SB207" s="31"/>
      <c r="SC207" s="31"/>
      <c r="SD207" s="31"/>
      <c r="SE207" s="31"/>
      <c r="SF207" s="31"/>
      <c r="SG207" s="31"/>
      <c r="SH207" s="31"/>
      <c r="SI207" s="31"/>
      <c r="SJ207" s="31"/>
      <c r="SK207" s="31"/>
      <c r="SL207" s="31"/>
      <c r="SM207" s="31"/>
      <c r="SN207" s="31"/>
      <c r="SO207" s="31"/>
      <c r="SP207" s="31"/>
      <c r="SQ207" s="31"/>
      <c r="SR207" s="31"/>
      <c r="SS207" s="31"/>
      <c r="ST207" s="31"/>
      <c r="SU207" s="31"/>
      <c r="SV207" s="31"/>
      <c r="SW207" s="31"/>
      <c r="SX207" s="31"/>
      <c r="SY207" s="31"/>
      <c r="SZ207" s="31"/>
      <c r="TA207" s="31"/>
      <c r="TB207" s="31"/>
      <c r="TC207" s="31"/>
      <c r="TD207" s="31"/>
      <c r="TE207" s="31"/>
      <c r="TF207" s="31"/>
      <c r="TG207" s="31"/>
      <c r="TH207" s="31"/>
      <c r="TI207" s="31"/>
      <c r="TJ207" s="31"/>
      <c r="TK207" s="31"/>
      <c r="TL207" s="31"/>
      <c r="TM207" s="31"/>
      <c r="TN207" s="31"/>
      <c r="TO207" s="31"/>
      <c r="TP207" s="31"/>
      <c r="TQ207" s="31"/>
      <c r="TR207" s="31"/>
      <c r="TS207" s="31"/>
      <c r="TT207" s="31"/>
      <c r="TU207" s="31"/>
      <c r="TV207" s="31"/>
      <c r="TW207" s="31"/>
      <c r="TX207" s="31"/>
      <c r="TY207" s="31"/>
      <c r="TZ207" s="31"/>
      <c r="UA207" s="31"/>
      <c r="UB207" s="31"/>
      <c r="UC207" s="31"/>
      <c r="UD207" s="31"/>
      <c r="UE207" s="31"/>
      <c r="UF207" s="31"/>
      <c r="UG207" s="31"/>
      <c r="UH207" s="31"/>
      <c r="UI207" s="31"/>
      <c r="UJ207" s="31"/>
      <c r="UK207" s="31"/>
      <c r="UL207" s="31"/>
      <c r="UM207" s="31"/>
      <c r="UN207" s="31"/>
      <c r="UO207" s="31"/>
      <c r="UP207" s="31"/>
      <c r="UQ207" s="31"/>
      <c r="UR207" s="31"/>
      <c r="US207" s="31"/>
      <c r="UT207" s="31"/>
      <c r="UU207" s="31"/>
      <c r="UV207" s="31"/>
      <c r="UW207" s="31"/>
      <c r="UX207" s="31"/>
      <c r="UY207" s="31"/>
      <c r="UZ207" s="31"/>
      <c r="VA207" s="31"/>
      <c r="VB207" s="31"/>
      <c r="VC207" s="31"/>
      <c r="VD207" s="31"/>
      <c r="VE207" s="31"/>
      <c r="VF207" s="31"/>
      <c r="VG207" s="31"/>
      <c r="VH207" s="31"/>
      <c r="VI207" s="31"/>
      <c r="VJ207" s="31"/>
      <c r="VK207" s="31"/>
      <c r="VL207" s="31"/>
      <c r="VM207" s="31"/>
      <c r="VN207" s="31"/>
      <c r="VO207" s="31"/>
      <c r="VP207" s="31"/>
      <c r="VQ207" s="31"/>
      <c r="VR207" s="31"/>
      <c r="VS207" s="31"/>
      <c r="VT207" s="31"/>
      <c r="VU207" s="31"/>
      <c r="VV207" s="31"/>
      <c r="VW207" s="31"/>
      <c r="VX207" s="31"/>
      <c r="VY207" s="31"/>
      <c r="VZ207" s="31"/>
      <c r="WA207" s="31"/>
      <c r="WB207" s="31"/>
      <c r="WC207" s="31"/>
      <c r="WD207" s="31"/>
      <c r="WE207" s="31"/>
      <c r="WF207" s="31"/>
      <c r="WG207" s="31"/>
      <c r="WH207" s="31"/>
      <c r="WI207" s="31"/>
      <c r="WJ207" s="31"/>
      <c r="WK207" s="31"/>
      <c r="WL207" s="31"/>
      <c r="WM207" s="31"/>
      <c r="WN207" s="31"/>
      <c r="WO207" s="31"/>
      <c r="WP207" s="31"/>
      <c r="WQ207" s="31"/>
      <c r="WR207" s="31"/>
      <c r="WS207" s="31"/>
      <c r="WT207" s="31"/>
      <c r="WU207" s="31"/>
      <c r="WV207" s="31"/>
      <c r="WW207" s="31"/>
      <c r="WX207" s="31"/>
      <c r="WY207" s="31"/>
      <c r="WZ207" s="31"/>
      <c r="XA207" s="31"/>
      <c r="XB207" s="31"/>
      <c r="XC207" s="31"/>
      <c r="XD207" s="31"/>
      <c r="XE207" s="31"/>
      <c r="XF207" s="31"/>
      <c r="XG207" s="31"/>
      <c r="XH207" s="31"/>
      <c r="XI207" s="31"/>
      <c r="XJ207" s="31"/>
      <c r="XK207" s="31"/>
      <c r="XL207" s="31"/>
      <c r="XM207" s="31"/>
      <c r="XN207" s="31"/>
      <c r="XO207" s="31"/>
      <c r="XP207" s="31"/>
      <c r="XQ207" s="31"/>
      <c r="XR207" s="31"/>
      <c r="XS207" s="31"/>
      <c r="XT207" s="31"/>
      <c r="XU207" s="31"/>
      <c r="XV207" s="31"/>
      <c r="XW207" s="31"/>
      <c r="XX207" s="31"/>
      <c r="XY207" s="31"/>
      <c r="XZ207" s="31"/>
      <c r="YA207" s="31"/>
      <c r="YB207" s="31"/>
      <c r="YC207" s="31"/>
      <c r="YD207" s="31"/>
      <c r="YE207" s="31"/>
      <c r="YF207" s="31"/>
      <c r="YG207" s="31"/>
      <c r="YH207" s="31"/>
      <c r="YI207" s="31"/>
      <c r="YJ207" s="31"/>
      <c r="YK207" s="31"/>
      <c r="YL207" s="31"/>
    </row>
    <row r="208" spans="1:662" x14ac:dyDescent="0.25">
      <c r="A208" s="16"/>
      <c r="B208" s="16">
        <v>85214</v>
      </c>
      <c r="C208" s="18"/>
      <c r="D208" s="18" t="s">
        <v>84</v>
      </c>
      <c r="E208" s="3">
        <f>E209</f>
        <v>180116</v>
      </c>
      <c r="F208" s="3">
        <f>F209</f>
        <v>168039.3</v>
      </c>
      <c r="G208" s="15">
        <f t="shared" si="3"/>
        <v>93.295043194385826</v>
      </c>
    </row>
    <row r="209" spans="1:662" s="7" customFormat="1" x14ac:dyDescent="0.25">
      <c r="A209" s="16"/>
      <c r="B209" s="16"/>
      <c r="C209" s="18">
        <v>3110</v>
      </c>
      <c r="D209" s="18" t="s">
        <v>85</v>
      </c>
      <c r="E209" s="3">
        <v>180116</v>
      </c>
      <c r="F209" s="3">
        <v>168039.3</v>
      </c>
      <c r="G209" s="15">
        <f t="shared" si="3"/>
        <v>93.295043194385826</v>
      </c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1"/>
      <c r="CX209" s="31"/>
      <c r="CY209" s="31"/>
      <c r="CZ209" s="31"/>
      <c r="DA209" s="31"/>
      <c r="DB209" s="31"/>
      <c r="DC209" s="31"/>
      <c r="DD209" s="31"/>
      <c r="DE209" s="31"/>
      <c r="DF209" s="31"/>
      <c r="DG209" s="31"/>
      <c r="DH209" s="31"/>
      <c r="DI209" s="31"/>
      <c r="DJ209" s="31"/>
      <c r="DK209" s="31"/>
      <c r="DL209" s="31"/>
      <c r="DM209" s="31"/>
      <c r="DN209" s="31"/>
      <c r="DO209" s="31"/>
      <c r="DP209" s="31"/>
      <c r="DQ209" s="31"/>
      <c r="DR209" s="31"/>
      <c r="DS209" s="31"/>
      <c r="DT209" s="31"/>
      <c r="DU209" s="31"/>
      <c r="DV209" s="31"/>
      <c r="DW209" s="31"/>
      <c r="DX209" s="31"/>
      <c r="DY209" s="31"/>
      <c r="DZ209" s="31"/>
      <c r="EA209" s="31"/>
      <c r="EB209" s="31"/>
      <c r="EC209" s="31"/>
      <c r="ED209" s="31"/>
      <c r="EE209" s="31"/>
      <c r="EF209" s="31"/>
      <c r="EG209" s="31"/>
      <c r="EH209" s="31"/>
      <c r="EI209" s="31"/>
      <c r="EJ209" s="31"/>
      <c r="EK209" s="31"/>
      <c r="EL209" s="31"/>
      <c r="EM209" s="31"/>
      <c r="EN209" s="31"/>
      <c r="EO209" s="31"/>
      <c r="EP209" s="31"/>
      <c r="EQ209" s="31"/>
      <c r="ER209" s="31"/>
      <c r="ES209" s="31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31"/>
      <c r="IX209" s="31"/>
      <c r="IY209" s="31"/>
      <c r="IZ209" s="31"/>
      <c r="JA209" s="31"/>
      <c r="JB209" s="31"/>
      <c r="JC209" s="31"/>
      <c r="JD209" s="31"/>
      <c r="JE209" s="31"/>
      <c r="JF209" s="31"/>
      <c r="JG209" s="31"/>
      <c r="JH209" s="31"/>
      <c r="JI209" s="31"/>
      <c r="JJ209" s="31"/>
      <c r="JK209" s="31"/>
      <c r="JL209" s="31"/>
      <c r="JM209" s="31"/>
      <c r="JN209" s="31"/>
      <c r="JO209" s="31"/>
      <c r="JP209" s="31"/>
      <c r="JQ209" s="31"/>
      <c r="JR209" s="31"/>
      <c r="JS209" s="31"/>
      <c r="JT209" s="31"/>
      <c r="JU209" s="31"/>
      <c r="JV209" s="31"/>
      <c r="JW209" s="31"/>
      <c r="JX209" s="31"/>
      <c r="JY209" s="31"/>
      <c r="JZ209" s="31"/>
      <c r="KA209" s="31"/>
      <c r="KB209" s="31"/>
      <c r="KC209" s="31"/>
      <c r="KD209" s="31"/>
      <c r="KE209" s="31"/>
      <c r="KF209" s="31"/>
      <c r="KG209" s="31"/>
      <c r="KH209" s="31"/>
      <c r="KI209" s="31"/>
      <c r="KJ209" s="31"/>
      <c r="KK209" s="31"/>
      <c r="KL209" s="31"/>
      <c r="KM209" s="31"/>
      <c r="KN209" s="31"/>
      <c r="KO209" s="31"/>
      <c r="KP209" s="31"/>
      <c r="KQ209" s="31"/>
      <c r="KR209" s="31"/>
      <c r="KS209" s="31"/>
      <c r="KT209" s="31"/>
      <c r="KU209" s="31"/>
      <c r="KV209" s="31"/>
      <c r="KW209" s="31"/>
      <c r="KX209" s="31"/>
      <c r="KY209" s="31"/>
      <c r="KZ209" s="31"/>
      <c r="LA209" s="31"/>
      <c r="LB209" s="31"/>
      <c r="LC209" s="31"/>
      <c r="LD209" s="31"/>
      <c r="LE209" s="31"/>
      <c r="LF209" s="31"/>
      <c r="LG209" s="31"/>
      <c r="LH209" s="31"/>
      <c r="LI209" s="31"/>
      <c r="LJ209" s="31"/>
      <c r="LK209" s="31"/>
      <c r="LL209" s="31"/>
      <c r="LM209" s="31"/>
      <c r="LN209" s="31"/>
      <c r="LO209" s="31"/>
      <c r="LP209" s="31"/>
      <c r="LQ209" s="31"/>
      <c r="LR209" s="31"/>
      <c r="LS209" s="31"/>
      <c r="LT209" s="31"/>
      <c r="LU209" s="31"/>
      <c r="LV209" s="31"/>
      <c r="LW209" s="31"/>
      <c r="LX209" s="31"/>
      <c r="LY209" s="31"/>
      <c r="LZ209" s="31"/>
      <c r="MA209" s="31"/>
      <c r="MB209" s="31"/>
      <c r="MC209" s="31"/>
      <c r="MD209" s="31"/>
      <c r="ME209" s="31"/>
      <c r="MF209" s="31"/>
      <c r="MG209" s="31"/>
      <c r="MH209" s="31"/>
      <c r="MI209" s="31"/>
      <c r="MJ209" s="31"/>
      <c r="MK209" s="31"/>
      <c r="ML209" s="31"/>
      <c r="MM209" s="31"/>
      <c r="MN209" s="31"/>
      <c r="MO209" s="31"/>
      <c r="MP209" s="31"/>
      <c r="MQ209" s="31"/>
      <c r="MR209" s="31"/>
      <c r="MS209" s="31"/>
      <c r="MT209" s="31"/>
      <c r="MU209" s="31"/>
      <c r="MV209" s="31"/>
      <c r="MW209" s="31"/>
      <c r="MX209" s="31"/>
      <c r="MY209" s="31"/>
      <c r="MZ209" s="31"/>
      <c r="NA209" s="31"/>
      <c r="NB209" s="31"/>
      <c r="NC209" s="31"/>
      <c r="ND209" s="31"/>
      <c r="NE209" s="31"/>
      <c r="NF209" s="31"/>
      <c r="NG209" s="31"/>
      <c r="NH209" s="31"/>
      <c r="NI209" s="31"/>
      <c r="NJ209" s="31"/>
      <c r="NK209" s="31"/>
      <c r="NL209" s="31"/>
      <c r="NM209" s="31"/>
      <c r="NN209" s="31"/>
      <c r="NO209" s="31"/>
      <c r="NP209" s="31"/>
      <c r="NQ209" s="31"/>
      <c r="NR209" s="31"/>
      <c r="NS209" s="31"/>
      <c r="NT209" s="31"/>
      <c r="NU209" s="31"/>
      <c r="NV209" s="31"/>
      <c r="NW209" s="31"/>
      <c r="NX209" s="31"/>
      <c r="NY209" s="31"/>
      <c r="NZ209" s="31"/>
      <c r="OA209" s="31"/>
      <c r="OB209" s="31"/>
      <c r="OC209" s="31"/>
      <c r="OD209" s="31"/>
      <c r="OE209" s="31"/>
      <c r="OF209" s="31"/>
      <c r="OG209" s="31"/>
      <c r="OH209" s="31"/>
      <c r="OI209" s="31"/>
      <c r="OJ209" s="31"/>
      <c r="OK209" s="31"/>
      <c r="OL209" s="31"/>
      <c r="OM209" s="31"/>
      <c r="ON209" s="31"/>
      <c r="OO209" s="31"/>
      <c r="OP209" s="31"/>
      <c r="OQ209" s="31"/>
      <c r="OR209" s="31"/>
      <c r="OS209" s="31"/>
      <c r="OT209" s="31"/>
      <c r="OU209" s="31"/>
      <c r="OV209" s="31"/>
      <c r="OW209" s="31"/>
      <c r="OX209" s="31"/>
      <c r="OY209" s="31"/>
      <c r="OZ209" s="31"/>
      <c r="PA209" s="31"/>
      <c r="PB209" s="31"/>
      <c r="PC209" s="31"/>
      <c r="PD209" s="31"/>
      <c r="PE209" s="31"/>
      <c r="PF209" s="31"/>
      <c r="PG209" s="31"/>
      <c r="PH209" s="31"/>
      <c r="PI209" s="31"/>
      <c r="PJ209" s="31"/>
      <c r="PK209" s="31"/>
      <c r="PL209" s="31"/>
      <c r="PM209" s="31"/>
      <c r="PN209" s="31"/>
      <c r="PO209" s="31"/>
      <c r="PP209" s="31"/>
      <c r="PQ209" s="31"/>
      <c r="PR209" s="31"/>
      <c r="PS209" s="31"/>
      <c r="PT209" s="31"/>
      <c r="PU209" s="31"/>
      <c r="PV209" s="31"/>
      <c r="PW209" s="31"/>
      <c r="PX209" s="31"/>
      <c r="PY209" s="31"/>
      <c r="PZ209" s="31"/>
      <c r="QA209" s="31"/>
      <c r="QB209" s="31"/>
      <c r="QC209" s="31"/>
      <c r="QD209" s="31"/>
      <c r="QE209" s="31"/>
      <c r="QF209" s="31"/>
      <c r="QG209" s="31"/>
      <c r="QH209" s="31"/>
      <c r="QI209" s="31"/>
      <c r="QJ209" s="31"/>
      <c r="QK209" s="31"/>
      <c r="QL209" s="31"/>
      <c r="QM209" s="31"/>
      <c r="QN209" s="31"/>
      <c r="QO209" s="31"/>
      <c r="QP209" s="31"/>
      <c r="QQ209" s="31"/>
      <c r="QR209" s="31"/>
      <c r="QS209" s="31"/>
      <c r="QT209" s="31"/>
      <c r="QU209" s="31"/>
      <c r="QV209" s="31"/>
      <c r="QW209" s="31"/>
      <c r="QX209" s="31"/>
      <c r="QY209" s="31"/>
      <c r="QZ209" s="31"/>
      <c r="RA209" s="31"/>
      <c r="RB209" s="31"/>
      <c r="RC209" s="31"/>
      <c r="RD209" s="31"/>
      <c r="RE209" s="31"/>
      <c r="RF209" s="31"/>
      <c r="RG209" s="31"/>
      <c r="RH209" s="31"/>
      <c r="RI209" s="31"/>
      <c r="RJ209" s="31"/>
      <c r="RK209" s="31"/>
      <c r="RL209" s="31"/>
      <c r="RM209" s="31"/>
      <c r="RN209" s="31"/>
      <c r="RO209" s="31"/>
      <c r="RP209" s="31"/>
      <c r="RQ209" s="31"/>
      <c r="RR209" s="31"/>
      <c r="RS209" s="31"/>
      <c r="RT209" s="31"/>
      <c r="RU209" s="31"/>
      <c r="RV209" s="31"/>
      <c r="RW209" s="31"/>
      <c r="RX209" s="31"/>
      <c r="RY209" s="31"/>
      <c r="RZ209" s="31"/>
      <c r="SA209" s="31"/>
      <c r="SB209" s="31"/>
      <c r="SC209" s="31"/>
      <c r="SD209" s="31"/>
      <c r="SE209" s="31"/>
      <c r="SF209" s="31"/>
      <c r="SG209" s="31"/>
      <c r="SH209" s="31"/>
      <c r="SI209" s="31"/>
      <c r="SJ209" s="31"/>
      <c r="SK209" s="31"/>
      <c r="SL209" s="31"/>
      <c r="SM209" s="31"/>
      <c r="SN209" s="31"/>
      <c r="SO209" s="31"/>
      <c r="SP209" s="31"/>
      <c r="SQ209" s="31"/>
      <c r="SR209" s="31"/>
      <c r="SS209" s="31"/>
      <c r="ST209" s="31"/>
      <c r="SU209" s="31"/>
      <c r="SV209" s="31"/>
      <c r="SW209" s="31"/>
      <c r="SX209" s="31"/>
      <c r="SY209" s="31"/>
      <c r="SZ209" s="31"/>
      <c r="TA209" s="31"/>
      <c r="TB209" s="31"/>
      <c r="TC209" s="31"/>
      <c r="TD209" s="31"/>
      <c r="TE209" s="31"/>
      <c r="TF209" s="31"/>
      <c r="TG209" s="31"/>
      <c r="TH209" s="31"/>
      <c r="TI209" s="31"/>
      <c r="TJ209" s="31"/>
      <c r="TK209" s="31"/>
      <c r="TL209" s="31"/>
      <c r="TM209" s="31"/>
      <c r="TN209" s="31"/>
      <c r="TO209" s="31"/>
      <c r="TP209" s="31"/>
      <c r="TQ209" s="31"/>
      <c r="TR209" s="31"/>
      <c r="TS209" s="31"/>
      <c r="TT209" s="31"/>
      <c r="TU209" s="31"/>
      <c r="TV209" s="31"/>
      <c r="TW209" s="31"/>
      <c r="TX209" s="31"/>
      <c r="TY209" s="31"/>
      <c r="TZ209" s="31"/>
      <c r="UA209" s="31"/>
      <c r="UB209" s="31"/>
      <c r="UC209" s="31"/>
      <c r="UD209" s="31"/>
      <c r="UE209" s="31"/>
      <c r="UF209" s="31"/>
      <c r="UG209" s="31"/>
      <c r="UH209" s="31"/>
      <c r="UI209" s="31"/>
      <c r="UJ209" s="31"/>
      <c r="UK209" s="31"/>
      <c r="UL209" s="31"/>
      <c r="UM209" s="31"/>
      <c r="UN209" s="31"/>
      <c r="UO209" s="31"/>
      <c r="UP209" s="31"/>
      <c r="UQ209" s="31"/>
      <c r="UR209" s="31"/>
      <c r="US209" s="31"/>
      <c r="UT209" s="31"/>
      <c r="UU209" s="31"/>
      <c r="UV209" s="31"/>
      <c r="UW209" s="31"/>
      <c r="UX209" s="31"/>
      <c r="UY209" s="31"/>
      <c r="UZ209" s="31"/>
      <c r="VA209" s="31"/>
      <c r="VB209" s="31"/>
      <c r="VC209" s="31"/>
      <c r="VD209" s="31"/>
      <c r="VE209" s="31"/>
      <c r="VF209" s="31"/>
      <c r="VG209" s="31"/>
      <c r="VH209" s="31"/>
      <c r="VI209" s="31"/>
      <c r="VJ209" s="31"/>
      <c r="VK209" s="31"/>
      <c r="VL209" s="31"/>
      <c r="VM209" s="31"/>
      <c r="VN209" s="31"/>
      <c r="VO209" s="31"/>
      <c r="VP209" s="31"/>
      <c r="VQ209" s="31"/>
      <c r="VR209" s="31"/>
      <c r="VS209" s="31"/>
      <c r="VT209" s="31"/>
      <c r="VU209" s="31"/>
      <c r="VV209" s="31"/>
      <c r="VW209" s="31"/>
      <c r="VX209" s="31"/>
      <c r="VY209" s="31"/>
      <c r="VZ209" s="31"/>
      <c r="WA209" s="31"/>
      <c r="WB209" s="31"/>
      <c r="WC209" s="31"/>
      <c r="WD209" s="31"/>
      <c r="WE209" s="31"/>
      <c r="WF209" s="31"/>
      <c r="WG209" s="31"/>
      <c r="WH209" s="31"/>
      <c r="WI209" s="31"/>
      <c r="WJ209" s="31"/>
      <c r="WK209" s="31"/>
      <c r="WL209" s="31"/>
      <c r="WM209" s="31"/>
      <c r="WN209" s="31"/>
      <c r="WO209" s="31"/>
      <c r="WP209" s="31"/>
      <c r="WQ209" s="31"/>
      <c r="WR209" s="31"/>
      <c r="WS209" s="31"/>
      <c r="WT209" s="31"/>
      <c r="WU209" s="31"/>
      <c r="WV209" s="31"/>
      <c r="WW209" s="31"/>
      <c r="WX209" s="31"/>
      <c r="WY209" s="31"/>
      <c r="WZ209" s="31"/>
      <c r="XA209" s="31"/>
      <c r="XB209" s="31"/>
      <c r="XC209" s="31"/>
      <c r="XD209" s="31"/>
      <c r="XE209" s="31"/>
      <c r="XF209" s="31"/>
      <c r="XG209" s="31"/>
      <c r="XH209" s="31"/>
      <c r="XI209" s="31"/>
      <c r="XJ209" s="31"/>
      <c r="XK209" s="31"/>
      <c r="XL209" s="31"/>
      <c r="XM209" s="31"/>
      <c r="XN209" s="31"/>
      <c r="XO209" s="31"/>
      <c r="XP209" s="31"/>
      <c r="XQ209" s="31"/>
      <c r="XR209" s="31"/>
      <c r="XS209" s="31"/>
      <c r="XT209" s="31"/>
      <c r="XU209" s="31"/>
      <c r="XV209" s="31"/>
      <c r="XW209" s="31"/>
      <c r="XX209" s="31"/>
      <c r="XY209" s="31"/>
      <c r="XZ209" s="31"/>
      <c r="YA209" s="31"/>
      <c r="YB209" s="31"/>
      <c r="YC209" s="31"/>
      <c r="YD209" s="31"/>
      <c r="YE209" s="31"/>
      <c r="YF209" s="31"/>
      <c r="YG209" s="31"/>
      <c r="YH209" s="31"/>
      <c r="YI209" s="31"/>
      <c r="YJ209" s="31"/>
      <c r="YK209" s="31"/>
      <c r="YL209" s="31"/>
    </row>
    <row r="210" spans="1:662" x14ac:dyDescent="0.25">
      <c r="A210" s="16"/>
      <c r="B210" s="16">
        <v>85215</v>
      </c>
      <c r="C210" s="18"/>
      <c r="D210" s="18" t="s">
        <v>86</v>
      </c>
      <c r="E210" s="3">
        <f>E211+E212</f>
        <v>36777</v>
      </c>
      <c r="F210" s="3">
        <f>F211+F212</f>
        <v>36685.409999999996</v>
      </c>
      <c r="G210" s="15">
        <f t="shared" si="3"/>
        <v>99.750958479484453</v>
      </c>
    </row>
    <row r="211" spans="1:662" s="7" customFormat="1" x14ac:dyDescent="0.25">
      <c r="A211" s="16"/>
      <c r="B211" s="16"/>
      <c r="C211" s="18">
        <v>3110</v>
      </c>
      <c r="D211" s="18" t="s">
        <v>85</v>
      </c>
      <c r="E211" s="3">
        <v>36745.440000000002</v>
      </c>
      <c r="F211" s="3">
        <v>36655.949999999997</v>
      </c>
      <c r="G211" s="15">
        <f t="shared" si="3"/>
        <v>99.756459577025055</v>
      </c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1"/>
      <c r="CX211" s="31"/>
      <c r="CY211" s="31"/>
      <c r="CZ211" s="31"/>
      <c r="DA211" s="31"/>
      <c r="DB211" s="31"/>
      <c r="DC211" s="31"/>
      <c r="DD211" s="31"/>
      <c r="DE211" s="31"/>
      <c r="DF211" s="31"/>
      <c r="DG211" s="31"/>
      <c r="DH211" s="31"/>
      <c r="DI211" s="31"/>
      <c r="DJ211" s="31"/>
      <c r="DK211" s="31"/>
      <c r="DL211" s="31"/>
      <c r="DM211" s="31"/>
      <c r="DN211" s="31"/>
      <c r="DO211" s="31"/>
      <c r="DP211" s="31"/>
      <c r="DQ211" s="31"/>
      <c r="DR211" s="31"/>
      <c r="DS211" s="31"/>
      <c r="DT211" s="31"/>
      <c r="DU211" s="31"/>
      <c r="DV211" s="31"/>
      <c r="DW211" s="31"/>
      <c r="DX211" s="31"/>
      <c r="DY211" s="31"/>
      <c r="DZ211" s="31"/>
      <c r="EA211" s="31"/>
      <c r="EB211" s="31"/>
      <c r="EC211" s="31"/>
      <c r="ED211" s="31"/>
      <c r="EE211" s="31"/>
      <c r="EF211" s="31"/>
      <c r="EG211" s="31"/>
      <c r="EH211" s="31"/>
      <c r="EI211" s="31"/>
      <c r="EJ211" s="31"/>
      <c r="EK211" s="31"/>
      <c r="EL211" s="31"/>
      <c r="EM211" s="31"/>
      <c r="EN211" s="31"/>
      <c r="EO211" s="31"/>
      <c r="EP211" s="31"/>
      <c r="EQ211" s="31"/>
      <c r="ER211" s="31"/>
      <c r="ES211" s="31"/>
      <c r="ET211" s="31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31"/>
      <c r="IX211" s="31"/>
      <c r="IY211" s="31"/>
      <c r="IZ211" s="31"/>
      <c r="JA211" s="31"/>
      <c r="JB211" s="31"/>
      <c r="JC211" s="31"/>
      <c r="JD211" s="31"/>
      <c r="JE211" s="31"/>
      <c r="JF211" s="31"/>
      <c r="JG211" s="31"/>
      <c r="JH211" s="31"/>
      <c r="JI211" s="31"/>
      <c r="JJ211" s="31"/>
      <c r="JK211" s="31"/>
      <c r="JL211" s="31"/>
      <c r="JM211" s="31"/>
      <c r="JN211" s="31"/>
      <c r="JO211" s="31"/>
      <c r="JP211" s="31"/>
      <c r="JQ211" s="31"/>
      <c r="JR211" s="31"/>
      <c r="JS211" s="31"/>
      <c r="JT211" s="31"/>
      <c r="JU211" s="31"/>
      <c r="JV211" s="31"/>
      <c r="JW211" s="31"/>
      <c r="JX211" s="31"/>
      <c r="JY211" s="31"/>
      <c r="JZ211" s="31"/>
      <c r="KA211" s="31"/>
      <c r="KB211" s="31"/>
      <c r="KC211" s="31"/>
      <c r="KD211" s="31"/>
      <c r="KE211" s="31"/>
      <c r="KF211" s="31"/>
      <c r="KG211" s="31"/>
      <c r="KH211" s="31"/>
      <c r="KI211" s="31"/>
      <c r="KJ211" s="31"/>
      <c r="KK211" s="31"/>
      <c r="KL211" s="31"/>
      <c r="KM211" s="31"/>
      <c r="KN211" s="31"/>
      <c r="KO211" s="31"/>
      <c r="KP211" s="31"/>
      <c r="KQ211" s="31"/>
      <c r="KR211" s="31"/>
      <c r="KS211" s="31"/>
      <c r="KT211" s="31"/>
      <c r="KU211" s="31"/>
      <c r="KV211" s="31"/>
      <c r="KW211" s="31"/>
      <c r="KX211" s="31"/>
      <c r="KY211" s="31"/>
      <c r="KZ211" s="31"/>
      <c r="LA211" s="31"/>
      <c r="LB211" s="31"/>
      <c r="LC211" s="31"/>
      <c r="LD211" s="31"/>
      <c r="LE211" s="31"/>
      <c r="LF211" s="31"/>
      <c r="LG211" s="31"/>
      <c r="LH211" s="31"/>
      <c r="LI211" s="31"/>
      <c r="LJ211" s="31"/>
      <c r="LK211" s="31"/>
      <c r="LL211" s="31"/>
      <c r="LM211" s="31"/>
      <c r="LN211" s="31"/>
      <c r="LO211" s="31"/>
      <c r="LP211" s="31"/>
      <c r="LQ211" s="31"/>
      <c r="LR211" s="31"/>
      <c r="LS211" s="31"/>
      <c r="LT211" s="31"/>
      <c r="LU211" s="31"/>
      <c r="LV211" s="31"/>
      <c r="LW211" s="31"/>
      <c r="LX211" s="31"/>
      <c r="LY211" s="31"/>
      <c r="LZ211" s="31"/>
      <c r="MA211" s="31"/>
      <c r="MB211" s="31"/>
      <c r="MC211" s="31"/>
      <c r="MD211" s="31"/>
      <c r="ME211" s="31"/>
      <c r="MF211" s="31"/>
      <c r="MG211" s="31"/>
      <c r="MH211" s="31"/>
      <c r="MI211" s="31"/>
      <c r="MJ211" s="31"/>
      <c r="MK211" s="31"/>
      <c r="ML211" s="31"/>
      <c r="MM211" s="31"/>
      <c r="MN211" s="31"/>
      <c r="MO211" s="31"/>
      <c r="MP211" s="31"/>
      <c r="MQ211" s="31"/>
      <c r="MR211" s="31"/>
      <c r="MS211" s="31"/>
      <c r="MT211" s="31"/>
      <c r="MU211" s="31"/>
      <c r="MV211" s="31"/>
      <c r="MW211" s="31"/>
      <c r="MX211" s="31"/>
      <c r="MY211" s="31"/>
      <c r="MZ211" s="31"/>
      <c r="NA211" s="31"/>
      <c r="NB211" s="31"/>
      <c r="NC211" s="31"/>
      <c r="ND211" s="31"/>
      <c r="NE211" s="31"/>
      <c r="NF211" s="31"/>
      <c r="NG211" s="31"/>
      <c r="NH211" s="31"/>
      <c r="NI211" s="31"/>
      <c r="NJ211" s="31"/>
      <c r="NK211" s="31"/>
      <c r="NL211" s="31"/>
      <c r="NM211" s="31"/>
      <c r="NN211" s="31"/>
      <c r="NO211" s="31"/>
      <c r="NP211" s="31"/>
      <c r="NQ211" s="31"/>
      <c r="NR211" s="31"/>
      <c r="NS211" s="31"/>
      <c r="NT211" s="31"/>
      <c r="NU211" s="31"/>
      <c r="NV211" s="31"/>
      <c r="NW211" s="31"/>
      <c r="NX211" s="31"/>
      <c r="NY211" s="31"/>
      <c r="NZ211" s="31"/>
      <c r="OA211" s="31"/>
      <c r="OB211" s="31"/>
      <c r="OC211" s="31"/>
      <c r="OD211" s="31"/>
      <c r="OE211" s="31"/>
      <c r="OF211" s="31"/>
      <c r="OG211" s="31"/>
      <c r="OH211" s="31"/>
      <c r="OI211" s="31"/>
      <c r="OJ211" s="31"/>
      <c r="OK211" s="31"/>
      <c r="OL211" s="31"/>
      <c r="OM211" s="31"/>
      <c r="ON211" s="31"/>
      <c r="OO211" s="31"/>
      <c r="OP211" s="31"/>
      <c r="OQ211" s="31"/>
      <c r="OR211" s="31"/>
      <c r="OS211" s="31"/>
      <c r="OT211" s="31"/>
      <c r="OU211" s="31"/>
      <c r="OV211" s="31"/>
      <c r="OW211" s="31"/>
      <c r="OX211" s="31"/>
      <c r="OY211" s="31"/>
      <c r="OZ211" s="31"/>
      <c r="PA211" s="31"/>
      <c r="PB211" s="31"/>
      <c r="PC211" s="31"/>
      <c r="PD211" s="31"/>
      <c r="PE211" s="31"/>
      <c r="PF211" s="31"/>
      <c r="PG211" s="31"/>
      <c r="PH211" s="31"/>
      <c r="PI211" s="31"/>
      <c r="PJ211" s="31"/>
      <c r="PK211" s="31"/>
      <c r="PL211" s="31"/>
      <c r="PM211" s="31"/>
      <c r="PN211" s="31"/>
      <c r="PO211" s="31"/>
      <c r="PP211" s="31"/>
      <c r="PQ211" s="31"/>
      <c r="PR211" s="31"/>
      <c r="PS211" s="31"/>
      <c r="PT211" s="31"/>
      <c r="PU211" s="31"/>
      <c r="PV211" s="31"/>
      <c r="PW211" s="31"/>
      <c r="PX211" s="31"/>
      <c r="PY211" s="31"/>
      <c r="PZ211" s="31"/>
      <c r="QA211" s="31"/>
      <c r="QB211" s="31"/>
      <c r="QC211" s="31"/>
      <c r="QD211" s="31"/>
      <c r="QE211" s="31"/>
      <c r="QF211" s="31"/>
      <c r="QG211" s="31"/>
      <c r="QH211" s="31"/>
      <c r="QI211" s="31"/>
      <c r="QJ211" s="31"/>
      <c r="QK211" s="31"/>
      <c r="QL211" s="31"/>
      <c r="QM211" s="31"/>
      <c r="QN211" s="31"/>
      <c r="QO211" s="31"/>
      <c r="QP211" s="31"/>
      <c r="QQ211" s="31"/>
      <c r="QR211" s="31"/>
      <c r="QS211" s="31"/>
      <c r="QT211" s="31"/>
      <c r="QU211" s="31"/>
      <c r="QV211" s="31"/>
      <c r="QW211" s="31"/>
      <c r="QX211" s="31"/>
      <c r="QY211" s="31"/>
      <c r="QZ211" s="31"/>
      <c r="RA211" s="31"/>
      <c r="RB211" s="31"/>
      <c r="RC211" s="31"/>
      <c r="RD211" s="31"/>
      <c r="RE211" s="31"/>
      <c r="RF211" s="31"/>
      <c r="RG211" s="31"/>
      <c r="RH211" s="31"/>
      <c r="RI211" s="31"/>
      <c r="RJ211" s="31"/>
      <c r="RK211" s="31"/>
      <c r="RL211" s="31"/>
      <c r="RM211" s="31"/>
      <c r="RN211" s="31"/>
      <c r="RO211" s="31"/>
      <c r="RP211" s="31"/>
      <c r="RQ211" s="31"/>
      <c r="RR211" s="31"/>
      <c r="RS211" s="31"/>
      <c r="RT211" s="31"/>
      <c r="RU211" s="31"/>
      <c r="RV211" s="31"/>
      <c r="RW211" s="31"/>
      <c r="RX211" s="31"/>
      <c r="RY211" s="31"/>
      <c r="RZ211" s="31"/>
      <c r="SA211" s="31"/>
      <c r="SB211" s="31"/>
      <c r="SC211" s="31"/>
      <c r="SD211" s="31"/>
      <c r="SE211" s="31"/>
      <c r="SF211" s="31"/>
      <c r="SG211" s="31"/>
      <c r="SH211" s="31"/>
      <c r="SI211" s="31"/>
      <c r="SJ211" s="31"/>
      <c r="SK211" s="31"/>
      <c r="SL211" s="31"/>
      <c r="SM211" s="31"/>
      <c r="SN211" s="31"/>
      <c r="SO211" s="31"/>
      <c r="SP211" s="31"/>
      <c r="SQ211" s="31"/>
      <c r="SR211" s="31"/>
      <c r="SS211" s="31"/>
      <c r="ST211" s="31"/>
      <c r="SU211" s="31"/>
      <c r="SV211" s="31"/>
      <c r="SW211" s="31"/>
      <c r="SX211" s="31"/>
      <c r="SY211" s="31"/>
      <c r="SZ211" s="31"/>
      <c r="TA211" s="31"/>
      <c r="TB211" s="31"/>
      <c r="TC211" s="31"/>
      <c r="TD211" s="31"/>
      <c r="TE211" s="31"/>
      <c r="TF211" s="31"/>
      <c r="TG211" s="31"/>
      <c r="TH211" s="31"/>
      <c r="TI211" s="31"/>
      <c r="TJ211" s="31"/>
      <c r="TK211" s="31"/>
      <c r="TL211" s="31"/>
      <c r="TM211" s="31"/>
      <c r="TN211" s="31"/>
      <c r="TO211" s="31"/>
      <c r="TP211" s="31"/>
      <c r="TQ211" s="31"/>
      <c r="TR211" s="31"/>
      <c r="TS211" s="31"/>
      <c r="TT211" s="31"/>
      <c r="TU211" s="31"/>
      <c r="TV211" s="31"/>
      <c r="TW211" s="31"/>
      <c r="TX211" s="31"/>
      <c r="TY211" s="31"/>
      <c r="TZ211" s="31"/>
      <c r="UA211" s="31"/>
      <c r="UB211" s="31"/>
      <c r="UC211" s="31"/>
      <c r="UD211" s="31"/>
      <c r="UE211" s="31"/>
      <c r="UF211" s="31"/>
      <c r="UG211" s="31"/>
      <c r="UH211" s="31"/>
      <c r="UI211" s="31"/>
      <c r="UJ211" s="31"/>
      <c r="UK211" s="31"/>
      <c r="UL211" s="31"/>
      <c r="UM211" s="31"/>
      <c r="UN211" s="31"/>
      <c r="UO211" s="31"/>
      <c r="UP211" s="31"/>
      <c r="UQ211" s="31"/>
      <c r="UR211" s="31"/>
      <c r="US211" s="31"/>
      <c r="UT211" s="31"/>
      <c r="UU211" s="31"/>
      <c r="UV211" s="31"/>
      <c r="UW211" s="31"/>
      <c r="UX211" s="31"/>
      <c r="UY211" s="31"/>
      <c r="UZ211" s="31"/>
      <c r="VA211" s="31"/>
      <c r="VB211" s="31"/>
      <c r="VC211" s="31"/>
      <c r="VD211" s="31"/>
      <c r="VE211" s="31"/>
      <c r="VF211" s="31"/>
      <c r="VG211" s="31"/>
      <c r="VH211" s="31"/>
      <c r="VI211" s="31"/>
      <c r="VJ211" s="31"/>
      <c r="VK211" s="31"/>
      <c r="VL211" s="31"/>
      <c r="VM211" s="31"/>
      <c r="VN211" s="31"/>
      <c r="VO211" s="31"/>
      <c r="VP211" s="31"/>
      <c r="VQ211" s="31"/>
      <c r="VR211" s="31"/>
      <c r="VS211" s="31"/>
      <c r="VT211" s="31"/>
      <c r="VU211" s="31"/>
      <c r="VV211" s="31"/>
      <c r="VW211" s="31"/>
      <c r="VX211" s="31"/>
      <c r="VY211" s="31"/>
      <c r="VZ211" s="31"/>
      <c r="WA211" s="31"/>
      <c r="WB211" s="31"/>
      <c r="WC211" s="31"/>
      <c r="WD211" s="31"/>
      <c r="WE211" s="31"/>
      <c r="WF211" s="31"/>
      <c r="WG211" s="31"/>
      <c r="WH211" s="31"/>
      <c r="WI211" s="31"/>
      <c r="WJ211" s="31"/>
      <c r="WK211" s="31"/>
      <c r="WL211" s="31"/>
      <c r="WM211" s="31"/>
      <c r="WN211" s="31"/>
      <c r="WO211" s="31"/>
      <c r="WP211" s="31"/>
      <c r="WQ211" s="31"/>
      <c r="WR211" s="31"/>
      <c r="WS211" s="31"/>
      <c r="WT211" s="31"/>
      <c r="WU211" s="31"/>
      <c r="WV211" s="31"/>
      <c r="WW211" s="31"/>
      <c r="WX211" s="31"/>
      <c r="WY211" s="31"/>
      <c r="WZ211" s="31"/>
      <c r="XA211" s="31"/>
      <c r="XB211" s="31"/>
      <c r="XC211" s="31"/>
      <c r="XD211" s="31"/>
      <c r="XE211" s="31"/>
      <c r="XF211" s="31"/>
      <c r="XG211" s="31"/>
      <c r="XH211" s="31"/>
      <c r="XI211" s="31"/>
      <c r="XJ211" s="31"/>
      <c r="XK211" s="31"/>
      <c r="XL211" s="31"/>
      <c r="XM211" s="31"/>
      <c r="XN211" s="31"/>
      <c r="XO211" s="31"/>
      <c r="XP211" s="31"/>
      <c r="XQ211" s="31"/>
      <c r="XR211" s="31"/>
      <c r="XS211" s="31"/>
      <c r="XT211" s="31"/>
      <c r="XU211" s="31"/>
      <c r="XV211" s="31"/>
      <c r="XW211" s="31"/>
      <c r="XX211" s="31"/>
      <c r="XY211" s="31"/>
      <c r="XZ211" s="31"/>
      <c r="YA211" s="31"/>
      <c r="YB211" s="31"/>
      <c r="YC211" s="31"/>
      <c r="YD211" s="31"/>
      <c r="YE211" s="31"/>
      <c r="YF211" s="31"/>
      <c r="YG211" s="31"/>
      <c r="YH211" s="31"/>
      <c r="YI211" s="31"/>
      <c r="YJ211" s="31"/>
      <c r="YK211" s="31"/>
      <c r="YL211" s="31"/>
    </row>
    <row r="212" spans="1:662" s="5" customFormat="1" x14ac:dyDescent="0.25">
      <c r="A212" s="16"/>
      <c r="B212" s="16"/>
      <c r="C212" s="18">
        <v>4300</v>
      </c>
      <c r="D212" s="18" t="s">
        <v>87</v>
      </c>
      <c r="E212" s="3">
        <v>31.56</v>
      </c>
      <c r="F212" s="3">
        <v>29.46</v>
      </c>
      <c r="G212" s="15">
        <f t="shared" si="3"/>
        <v>93.346007604562743</v>
      </c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  <c r="CO212" s="31"/>
      <c r="CP212" s="31"/>
      <c r="CQ212" s="31"/>
      <c r="CR212" s="31"/>
      <c r="CS212" s="31"/>
      <c r="CT212" s="31"/>
      <c r="CU212" s="31"/>
      <c r="CV212" s="31"/>
      <c r="CW212" s="31"/>
      <c r="CX212" s="31"/>
      <c r="CY212" s="31"/>
      <c r="CZ212" s="31"/>
      <c r="DA212" s="31"/>
      <c r="DB212" s="31"/>
      <c r="DC212" s="31"/>
      <c r="DD212" s="31"/>
      <c r="DE212" s="31"/>
      <c r="DF212" s="31"/>
      <c r="DG212" s="31"/>
      <c r="DH212" s="31"/>
      <c r="DI212" s="31"/>
      <c r="DJ212" s="31"/>
      <c r="DK212" s="31"/>
      <c r="DL212" s="31"/>
      <c r="DM212" s="31"/>
      <c r="DN212" s="31"/>
      <c r="DO212" s="31"/>
      <c r="DP212" s="31"/>
      <c r="DQ212" s="31"/>
      <c r="DR212" s="31"/>
      <c r="DS212" s="31"/>
      <c r="DT212" s="31"/>
      <c r="DU212" s="31"/>
      <c r="DV212" s="31"/>
      <c r="DW212" s="31"/>
      <c r="DX212" s="31"/>
      <c r="DY212" s="31"/>
      <c r="DZ212" s="31"/>
      <c r="EA212" s="31"/>
      <c r="EB212" s="31"/>
      <c r="EC212" s="31"/>
      <c r="ED212" s="31"/>
      <c r="EE212" s="31"/>
      <c r="EF212" s="31"/>
      <c r="EG212" s="31"/>
      <c r="EH212" s="31"/>
      <c r="EI212" s="31"/>
      <c r="EJ212" s="31"/>
      <c r="EK212" s="31"/>
      <c r="EL212" s="31"/>
      <c r="EM212" s="31"/>
      <c r="EN212" s="31"/>
      <c r="EO212" s="31"/>
      <c r="EP212" s="31"/>
      <c r="EQ212" s="31"/>
      <c r="ER212" s="31"/>
      <c r="ES212" s="31"/>
      <c r="ET212" s="31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31"/>
      <c r="IX212" s="31"/>
      <c r="IY212" s="31"/>
      <c r="IZ212" s="31"/>
      <c r="JA212" s="31"/>
      <c r="JB212" s="31"/>
      <c r="JC212" s="31"/>
      <c r="JD212" s="31"/>
      <c r="JE212" s="31"/>
      <c r="JF212" s="31"/>
      <c r="JG212" s="31"/>
      <c r="JH212" s="31"/>
      <c r="JI212" s="31"/>
      <c r="JJ212" s="31"/>
      <c r="JK212" s="31"/>
      <c r="JL212" s="31"/>
      <c r="JM212" s="31"/>
      <c r="JN212" s="31"/>
      <c r="JO212" s="31"/>
      <c r="JP212" s="31"/>
      <c r="JQ212" s="31"/>
      <c r="JR212" s="31"/>
      <c r="JS212" s="31"/>
      <c r="JT212" s="31"/>
      <c r="JU212" s="31"/>
      <c r="JV212" s="31"/>
      <c r="JW212" s="31"/>
      <c r="JX212" s="31"/>
      <c r="JY212" s="31"/>
      <c r="JZ212" s="31"/>
      <c r="KA212" s="31"/>
      <c r="KB212" s="31"/>
      <c r="KC212" s="31"/>
      <c r="KD212" s="31"/>
      <c r="KE212" s="31"/>
      <c r="KF212" s="31"/>
      <c r="KG212" s="31"/>
      <c r="KH212" s="31"/>
      <c r="KI212" s="31"/>
      <c r="KJ212" s="31"/>
      <c r="KK212" s="31"/>
      <c r="KL212" s="31"/>
      <c r="KM212" s="31"/>
      <c r="KN212" s="31"/>
      <c r="KO212" s="31"/>
      <c r="KP212" s="31"/>
      <c r="KQ212" s="31"/>
      <c r="KR212" s="31"/>
      <c r="KS212" s="31"/>
      <c r="KT212" s="31"/>
      <c r="KU212" s="31"/>
      <c r="KV212" s="31"/>
      <c r="KW212" s="31"/>
      <c r="KX212" s="31"/>
      <c r="KY212" s="31"/>
      <c r="KZ212" s="31"/>
      <c r="LA212" s="31"/>
      <c r="LB212" s="31"/>
      <c r="LC212" s="31"/>
      <c r="LD212" s="31"/>
      <c r="LE212" s="31"/>
      <c r="LF212" s="31"/>
      <c r="LG212" s="31"/>
      <c r="LH212" s="31"/>
      <c r="LI212" s="31"/>
      <c r="LJ212" s="31"/>
      <c r="LK212" s="31"/>
      <c r="LL212" s="31"/>
      <c r="LM212" s="31"/>
      <c r="LN212" s="31"/>
      <c r="LO212" s="31"/>
      <c r="LP212" s="31"/>
      <c r="LQ212" s="31"/>
      <c r="LR212" s="31"/>
      <c r="LS212" s="31"/>
      <c r="LT212" s="31"/>
      <c r="LU212" s="31"/>
      <c r="LV212" s="31"/>
      <c r="LW212" s="31"/>
      <c r="LX212" s="31"/>
      <c r="LY212" s="31"/>
      <c r="LZ212" s="31"/>
      <c r="MA212" s="31"/>
      <c r="MB212" s="31"/>
      <c r="MC212" s="31"/>
      <c r="MD212" s="31"/>
      <c r="ME212" s="31"/>
      <c r="MF212" s="31"/>
      <c r="MG212" s="31"/>
      <c r="MH212" s="31"/>
      <c r="MI212" s="31"/>
      <c r="MJ212" s="31"/>
      <c r="MK212" s="31"/>
      <c r="ML212" s="31"/>
      <c r="MM212" s="31"/>
      <c r="MN212" s="31"/>
      <c r="MO212" s="31"/>
      <c r="MP212" s="31"/>
      <c r="MQ212" s="31"/>
      <c r="MR212" s="31"/>
      <c r="MS212" s="31"/>
      <c r="MT212" s="31"/>
      <c r="MU212" s="31"/>
      <c r="MV212" s="31"/>
      <c r="MW212" s="31"/>
      <c r="MX212" s="31"/>
      <c r="MY212" s="31"/>
      <c r="MZ212" s="31"/>
      <c r="NA212" s="31"/>
      <c r="NB212" s="31"/>
      <c r="NC212" s="31"/>
      <c r="ND212" s="31"/>
      <c r="NE212" s="31"/>
      <c r="NF212" s="31"/>
      <c r="NG212" s="31"/>
      <c r="NH212" s="31"/>
      <c r="NI212" s="31"/>
      <c r="NJ212" s="31"/>
      <c r="NK212" s="31"/>
      <c r="NL212" s="31"/>
      <c r="NM212" s="31"/>
      <c r="NN212" s="31"/>
      <c r="NO212" s="31"/>
      <c r="NP212" s="31"/>
      <c r="NQ212" s="31"/>
      <c r="NR212" s="31"/>
      <c r="NS212" s="31"/>
      <c r="NT212" s="31"/>
      <c r="NU212" s="31"/>
      <c r="NV212" s="31"/>
      <c r="NW212" s="31"/>
      <c r="NX212" s="31"/>
      <c r="NY212" s="31"/>
      <c r="NZ212" s="31"/>
      <c r="OA212" s="31"/>
      <c r="OB212" s="31"/>
      <c r="OC212" s="31"/>
      <c r="OD212" s="31"/>
      <c r="OE212" s="31"/>
      <c r="OF212" s="31"/>
      <c r="OG212" s="31"/>
      <c r="OH212" s="31"/>
      <c r="OI212" s="31"/>
      <c r="OJ212" s="31"/>
      <c r="OK212" s="31"/>
      <c r="OL212" s="31"/>
      <c r="OM212" s="31"/>
      <c r="ON212" s="31"/>
      <c r="OO212" s="31"/>
      <c r="OP212" s="31"/>
      <c r="OQ212" s="31"/>
      <c r="OR212" s="31"/>
      <c r="OS212" s="31"/>
      <c r="OT212" s="31"/>
      <c r="OU212" s="31"/>
      <c r="OV212" s="31"/>
      <c r="OW212" s="31"/>
      <c r="OX212" s="31"/>
      <c r="OY212" s="31"/>
      <c r="OZ212" s="31"/>
      <c r="PA212" s="31"/>
      <c r="PB212" s="31"/>
      <c r="PC212" s="31"/>
      <c r="PD212" s="31"/>
      <c r="PE212" s="31"/>
      <c r="PF212" s="31"/>
      <c r="PG212" s="31"/>
      <c r="PH212" s="31"/>
      <c r="PI212" s="31"/>
      <c r="PJ212" s="31"/>
      <c r="PK212" s="31"/>
      <c r="PL212" s="31"/>
      <c r="PM212" s="31"/>
      <c r="PN212" s="31"/>
      <c r="PO212" s="31"/>
      <c r="PP212" s="31"/>
      <c r="PQ212" s="31"/>
      <c r="PR212" s="31"/>
      <c r="PS212" s="31"/>
      <c r="PT212" s="31"/>
      <c r="PU212" s="31"/>
      <c r="PV212" s="31"/>
      <c r="PW212" s="31"/>
      <c r="PX212" s="31"/>
      <c r="PY212" s="31"/>
      <c r="PZ212" s="31"/>
      <c r="QA212" s="31"/>
      <c r="QB212" s="31"/>
      <c r="QC212" s="31"/>
      <c r="QD212" s="31"/>
      <c r="QE212" s="31"/>
      <c r="QF212" s="31"/>
      <c r="QG212" s="31"/>
      <c r="QH212" s="31"/>
      <c r="QI212" s="31"/>
      <c r="QJ212" s="31"/>
      <c r="QK212" s="31"/>
      <c r="QL212" s="31"/>
      <c r="QM212" s="31"/>
      <c r="QN212" s="31"/>
      <c r="QO212" s="31"/>
      <c r="QP212" s="31"/>
      <c r="QQ212" s="31"/>
      <c r="QR212" s="31"/>
      <c r="QS212" s="31"/>
      <c r="QT212" s="31"/>
      <c r="QU212" s="31"/>
      <c r="QV212" s="31"/>
      <c r="QW212" s="31"/>
      <c r="QX212" s="31"/>
      <c r="QY212" s="31"/>
      <c r="QZ212" s="31"/>
      <c r="RA212" s="31"/>
      <c r="RB212" s="31"/>
      <c r="RC212" s="31"/>
      <c r="RD212" s="31"/>
      <c r="RE212" s="31"/>
      <c r="RF212" s="31"/>
      <c r="RG212" s="31"/>
      <c r="RH212" s="31"/>
      <c r="RI212" s="31"/>
      <c r="RJ212" s="31"/>
      <c r="RK212" s="31"/>
      <c r="RL212" s="31"/>
      <c r="RM212" s="31"/>
      <c r="RN212" s="31"/>
      <c r="RO212" s="31"/>
      <c r="RP212" s="31"/>
      <c r="RQ212" s="31"/>
      <c r="RR212" s="31"/>
      <c r="RS212" s="31"/>
      <c r="RT212" s="31"/>
      <c r="RU212" s="31"/>
      <c r="RV212" s="31"/>
      <c r="RW212" s="31"/>
      <c r="RX212" s="31"/>
      <c r="RY212" s="31"/>
      <c r="RZ212" s="31"/>
      <c r="SA212" s="31"/>
      <c r="SB212" s="31"/>
      <c r="SC212" s="31"/>
      <c r="SD212" s="31"/>
      <c r="SE212" s="31"/>
      <c r="SF212" s="31"/>
      <c r="SG212" s="31"/>
      <c r="SH212" s="31"/>
      <c r="SI212" s="31"/>
      <c r="SJ212" s="31"/>
      <c r="SK212" s="31"/>
      <c r="SL212" s="31"/>
      <c r="SM212" s="31"/>
      <c r="SN212" s="31"/>
      <c r="SO212" s="31"/>
      <c r="SP212" s="31"/>
      <c r="SQ212" s="31"/>
      <c r="SR212" s="31"/>
      <c r="SS212" s="31"/>
      <c r="ST212" s="31"/>
      <c r="SU212" s="31"/>
      <c r="SV212" s="31"/>
      <c r="SW212" s="31"/>
      <c r="SX212" s="31"/>
      <c r="SY212" s="31"/>
      <c r="SZ212" s="31"/>
      <c r="TA212" s="31"/>
      <c r="TB212" s="31"/>
      <c r="TC212" s="31"/>
      <c r="TD212" s="31"/>
      <c r="TE212" s="31"/>
      <c r="TF212" s="31"/>
      <c r="TG212" s="31"/>
      <c r="TH212" s="31"/>
      <c r="TI212" s="31"/>
      <c r="TJ212" s="31"/>
      <c r="TK212" s="31"/>
      <c r="TL212" s="31"/>
      <c r="TM212" s="31"/>
      <c r="TN212" s="31"/>
      <c r="TO212" s="31"/>
      <c r="TP212" s="31"/>
      <c r="TQ212" s="31"/>
      <c r="TR212" s="31"/>
      <c r="TS212" s="31"/>
      <c r="TT212" s="31"/>
      <c r="TU212" s="31"/>
      <c r="TV212" s="31"/>
      <c r="TW212" s="31"/>
      <c r="TX212" s="31"/>
      <c r="TY212" s="31"/>
      <c r="TZ212" s="31"/>
      <c r="UA212" s="31"/>
      <c r="UB212" s="31"/>
      <c r="UC212" s="31"/>
      <c r="UD212" s="31"/>
      <c r="UE212" s="31"/>
      <c r="UF212" s="31"/>
      <c r="UG212" s="31"/>
      <c r="UH212" s="31"/>
      <c r="UI212" s="31"/>
      <c r="UJ212" s="31"/>
      <c r="UK212" s="31"/>
      <c r="UL212" s="31"/>
      <c r="UM212" s="31"/>
      <c r="UN212" s="31"/>
      <c r="UO212" s="31"/>
      <c r="UP212" s="31"/>
      <c r="UQ212" s="31"/>
      <c r="UR212" s="31"/>
      <c r="US212" s="31"/>
      <c r="UT212" s="31"/>
      <c r="UU212" s="31"/>
      <c r="UV212" s="31"/>
      <c r="UW212" s="31"/>
      <c r="UX212" s="31"/>
      <c r="UY212" s="31"/>
      <c r="UZ212" s="31"/>
      <c r="VA212" s="31"/>
      <c r="VB212" s="31"/>
      <c r="VC212" s="31"/>
      <c r="VD212" s="31"/>
      <c r="VE212" s="31"/>
      <c r="VF212" s="31"/>
      <c r="VG212" s="31"/>
      <c r="VH212" s="31"/>
      <c r="VI212" s="31"/>
      <c r="VJ212" s="31"/>
      <c r="VK212" s="31"/>
      <c r="VL212" s="31"/>
      <c r="VM212" s="31"/>
      <c r="VN212" s="31"/>
      <c r="VO212" s="31"/>
      <c r="VP212" s="31"/>
      <c r="VQ212" s="31"/>
      <c r="VR212" s="31"/>
      <c r="VS212" s="31"/>
      <c r="VT212" s="31"/>
      <c r="VU212" s="31"/>
      <c r="VV212" s="31"/>
      <c r="VW212" s="31"/>
      <c r="VX212" s="31"/>
      <c r="VY212" s="31"/>
      <c r="VZ212" s="31"/>
      <c r="WA212" s="31"/>
      <c r="WB212" s="31"/>
      <c r="WC212" s="31"/>
      <c r="WD212" s="31"/>
      <c r="WE212" s="31"/>
      <c r="WF212" s="31"/>
      <c r="WG212" s="31"/>
      <c r="WH212" s="31"/>
      <c r="WI212" s="31"/>
      <c r="WJ212" s="31"/>
      <c r="WK212" s="31"/>
      <c r="WL212" s="31"/>
      <c r="WM212" s="31"/>
      <c r="WN212" s="31"/>
      <c r="WO212" s="31"/>
      <c r="WP212" s="31"/>
      <c r="WQ212" s="31"/>
      <c r="WR212" s="31"/>
      <c r="WS212" s="31"/>
      <c r="WT212" s="31"/>
      <c r="WU212" s="31"/>
      <c r="WV212" s="31"/>
      <c r="WW212" s="31"/>
      <c r="WX212" s="31"/>
      <c r="WY212" s="31"/>
      <c r="WZ212" s="31"/>
      <c r="XA212" s="31"/>
      <c r="XB212" s="31"/>
      <c r="XC212" s="31"/>
      <c r="XD212" s="31"/>
      <c r="XE212" s="31"/>
      <c r="XF212" s="31"/>
      <c r="XG212" s="31"/>
      <c r="XH212" s="31"/>
      <c r="XI212" s="31"/>
      <c r="XJ212" s="31"/>
      <c r="XK212" s="31"/>
      <c r="XL212" s="31"/>
      <c r="XM212" s="31"/>
      <c r="XN212" s="31"/>
      <c r="XO212" s="31"/>
      <c r="XP212" s="31"/>
      <c r="XQ212" s="31"/>
      <c r="XR212" s="31"/>
      <c r="XS212" s="31"/>
      <c r="XT212" s="31"/>
      <c r="XU212" s="31"/>
      <c r="XV212" s="31"/>
      <c r="XW212" s="31"/>
      <c r="XX212" s="31"/>
      <c r="XY212" s="31"/>
      <c r="XZ212" s="31"/>
      <c r="YA212" s="31"/>
      <c r="YB212" s="31"/>
      <c r="YC212" s="31"/>
      <c r="YD212" s="31"/>
      <c r="YE212" s="31"/>
      <c r="YF212" s="31"/>
      <c r="YG212" s="31"/>
      <c r="YH212" s="31"/>
      <c r="YI212" s="31"/>
      <c r="YJ212" s="31"/>
      <c r="YK212" s="31"/>
      <c r="YL212" s="31"/>
    </row>
    <row r="213" spans="1:662" x14ac:dyDescent="0.25">
      <c r="A213" s="16"/>
      <c r="B213" s="16">
        <v>85216</v>
      </c>
      <c r="C213" s="18"/>
      <c r="D213" s="18" t="s">
        <v>88</v>
      </c>
      <c r="E213" s="3">
        <f>E214</f>
        <v>62771</v>
      </c>
      <c r="F213" s="3">
        <f>F214</f>
        <v>62125.1</v>
      </c>
      <c r="G213" s="15">
        <f t="shared" si="3"/>
        <v>98.971021650125053</v>
      </c>
    </row>
    <row r="214" spans="1:662" s="7" customFormat="1" x14ac:dyDescent="0.25">
      <c r="A214" s="16"/>
      <c r="B214" s="16"/>
      <c r="C214" s="18">
        <v>3110</v>
      </c>
      <c r="D214" s="18" t="s">
        <v>85</v>
      </c>
      <c r="E214" s="3">
        <v>62771</v>
      </c>
      <c r="F214" s="3">
        <v>62125.1</v>
      </c>
      <c r="G214" s="15">
        <f t="shared" si="3"/>
        <v>98.971021650125053</v>
      </c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  <c r="CF214" s="31"/>
      <c r="CG214" s="31"/>
      <c r="CH214" s="31"/>
      <c r="CI214" s="31"/>
      <c r="CJ214" s="31"/>
      <c r="CK214" s="31"/>
      <c r="CL214" s="31"/>
      <c r="CM214" s="31"/>
      <c r="CN214" s="31"/>
      <c r="CO214" s="31"/>
      <c r="CP214" s="31"/>
      <c r="CQ214" s="31"/>
      <c r="CR214" s="31"/>
      <c r="CS214" s="31"/>
      <c r="CT214" s="31"/>
      <c r="CU214" s="31"/>
      <c r="CV214" s="31"/>
      <c r="CW214" s="31"/>
      <c r="CX214" s="31"/>
      <c r="CY214" s="31"/>
      <c r="CZ214" s="31"/>
      <c r="DA214" s="31"/>
      <c r="DB214" s="31"/>
      <c r="DC214" s="31"/>
      <c r="DD214" s="31"/>
      <c r="DE214" s="31"/>
      <c r="DF214" s="31"/>
      <c r="DG214" s="31"/>
      <c r="DH214" s="31"/>
      <c r="DI214" s="31"/>
      <c r="DJ214" s="31"/>
      <c r="DK214" s="31"/>
      <c r="DL214" s="31"/>
      <c r="DM214" s="31"/>
      <c r="DN214" s="31"/>
      <c r="DO214" s="31"/>
      <c r="DP214" s="31"/>
      <c r="DQ214" s="31"/>
      <c r="DR214" s="31"/>
      <c r="DS214" s="31"/>
      <c r="DT214" s="31"/>
      <c r="DU214" s="31"/>
      <c r="DV214" s="31"/>
      <c r="DW214" s="31"/>
      <c r="DX214" s="31"/>
      <c r="DY214" s="31"/>
      <c r="DZ214" s="31"/>
      <c r="EA214" s="31"/>
      <c r="EB214" s="31"/>
      <c r="EC214" s="31"/>
      <c r="ED214" s="31"/>
      <c r="EE214" s="31"/>
      <c r="EF214" s="31"/>
      <c r="EG214" s="31"/>
      <c r="EH214" s="31"/>
      <c r="EI214" s="31"/>
      <c r="EJ214" s="31"/>
      <c r="EK214" s="31"/>
      <c r="EL214" s="31"/>
      <c r="EM214" s="31"/>
      <c r="EN214" s="31"/>
      <c r="EO214" s="31"/>
      <c r="EP214" s="31"/>
      <c r="EQ214" s="31"/>
      <c r="ER214" s="31"/>
      <c r="ES214" s="31"/>
      <c r="ET214" s="31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31"/>
      <c r="IX214" s="31"/>
      <c r="IY214" s="31"/>
      <c r="IZ214" s="31"/>
      <c r="JA214" s="31"/>
      <c r="JB214" s="31"/>
      <c r="JC214" s="31"/>
      <c r="JD214" s="31"/>
      <c r="JE214" s="31"/>
      <c r="JF214" s="31"/>
      <c r="JG214" s="31"/>
      <c r="JH214" s="31"/>
      <c r="JI214" s="31"/>
      <c r="JJ214" s="31"/>
      <c r="JK214" s="31"/>
      <c r="JL214" s="31"/>
      <c r="JM214" s="31"/>
      <c r="JN214" s="31"/>
      <c r="JO214" s="31"/>
      <c r="JP214" s="31"/>
      <c r="JQ214" s="31"/>
      <c r="JR214" s="31"/>
      <c r="JS214" s="31"/>
      <c r="JT214" s="31"/>
      <c r="JU214" s="31"/>
      <c r="JV214" s="31"/>
      <c r="JW214" s="31"/>
      <c r="JX214" s="31"/>
      <c r="JY214" s="31"/>
      <c r="JZ214" s="31"/>
      <c r="KA214" s="31"/>
      <c r="KB214" s="31"/>
      <c r="KC214" s="31"/>
      <c r="KD214" s="31"/>
      <c r="KE214" s="31"/>
      <c r="KF214" s="31"/>
      <c r="KG214" s="31"/>
      <c r="KH214" s="31"/>
      <c r="KI214" s="31"/>
      <c r="KJ214" s="31"/>
      <c r="KK214" s="31"/>
      <c r="KL214" s="31"/>
      <c r="KM214" s="31"/>
      <c r="KN214" s="31"/>
      <c r="KO214" s="31"/>
      <c r="KP214" s="31"/>
      <c r="KQ214" s="31"/>
      <c r="KR214" s="31"/>
      <c r="KS214" s="31"/>
      <c r="KT214" s="31"/>
      <c r="KU214" s="31"/>
      <c r="KV214" s="31"/>
      <c r="KW214" s="31"/>
      <c r="KX214" s="31"/>
      <c r="KY214" s="31"/>
      <c r="KZ214" s="31"/>
      <c r="LA214" s="31"/>
      <c r="LB214" s="31"/>
      <c r="LC214" s="31"/>
      <c r="LD214" s="31"/>
      <c r="LE214" s="31"/>
      <c r="LF214" s="31"/>
      <c r="LG214" s="31"/>
      <c r="LH214" s="31"/>
      <c r="LI214" s="31"/>
      <c r="LJ214" s="31"/>
      <c r="LK214" s="31"/>
      <c r="LL214" s="31"/>
      <c r="LM214" s="31"/>
      <c r="LN214" s="31"/>
      <c r="LO214" s="31"/>
      <c r="LP214" s="31"/>
      <c r="LQ214" s="31"/>
      <c r="LR214" s="31"/>
      <c r="LS214" s="31"/>
      <c r="LT214" s="31"/>
      <c r="LU214" s="31"/>
      <c r="LV214" s="31"/>
      <c r="LW214" s="31"/>
      <c r="LX214" s="31"/>
      <c r="LY214" s="31"/>
      <c r="LZ214" s="31"/>
      <c r="MA214" s="31"/>
      <c r="MB214" s="31"/>
      <c r="MC214" s="31"/>
      <c r="MD214" s="31"/>
      <c r="ME214" s="31"/>
      <c r="MF214" s="31"/>
      <c r="MG214" s="31"/>
      <c r="MH214" s="31"/>
      <c r="MI214" s="31"/>
      <c r="MJ214" s="31"/>
      <c r="MK214" s="31"/>
      <c r="ML214" s="31"/>
      <c r="MM214" s="31"/>
      <c r="MN214" s="31"/>
      <c r="MO214" s="31"/>
      <c r="MP214" s="31"/>
      <c r="MQ214" s="31"/>
      <c r="MR214" s="31"/>
      <c r="MS214" s="31"/>
      <c r="MT214" s="31"/>
      <c r="MU214" s="31"/>
      <c r="MV214" s="31"/>
      <c r="MW214" s="31"/>
      <c r="MX214" s="31"/>
      <c r="MY214" s="31"/>
      <c r="MZ214" s="31"/>
      <c r="NA214" s="31"/>
      <c r="NB214" s="31"/>
      <c r="NC214" s="31"/>
      <c r="ND214" s="31"/>
      <c r="NE214" s="31"/>
      <c r="NF214" s="31"/>
      <c r="NG214" s="31"/>
      <c r="NH214" s="31"/>
      <c r="NI214" s="31"/>
      <c r="NJ214" s="31"/>
      <c r="NK214" s="31"/>
      <c r="NL214" s="31"/>
      <c r="NM214" s="31"/>
      <c r="NN214" s="31"/>
      <c r="NO214" s="31"/>
      <c r="NP214" s="31"/>
      <c r="NQ214" s="31"/>
      <c r="NR214" s="31"/>
      <c r="NS214" s="31"/>
      <c r="NT214" s="31"/>
      <c r="NU214" s="31"/>
      <c r="NV214" s="31"/>
      <c r="NW214" s="31"/>
      <c r="NX214" s="31"/>
      <c r="NY214" s="31"/>
      <c r="NZ214" s="31"/>
      <c r="OA214" s="31"/>
      <c r="OB214" s="31"/>
      <c r="OC214" s="31"/>
      <c r="OD214" s="31"/>
      <c r="OE214" s="31"/>
      <c r="OF214" s="31"/>
      <c r="OG214" s="31"/>
      <c r="OH214" s="31"/>
      <c r="OI214" s="31"/>
      <c r="OJ214" s="31"/>
      <c r="OK214" s="31"/>
      <c r="OL214" s="31"/>
      <c r="OM214" s="31"/>
      <c r="ON214" s="31"/>
      <c r="OO214" s="31"/>
      <c r="OP214" s="31"/>
      <c r="OQ214" s="31"/>
      <c r="OR214" s="31"/>
      <c r="OS214" s="31"/>
      <c r="OT214" s="31"/>
      <c r="OU214" s="31"/>
      <c r="OV214" s="31"/>
      <c r="OW214" s="31"/>
      <c r="OX214" s="31"/>
      <c r="OY214" s="31"/>
      <c r="OZ214" s="31"/>
      <c r="PA214" s="31"/>
      <c r="PB214" s="31"/>
      <c r="PC214" s="31"/>
      <c r="PD214" s="31"/>
      <c r="PE214" s="31"/>
      <c r="PF214" s="31"/>
      <c r="PG214" s="31"/>
      <c r="PH214" s="31"/>
      <c r="PI214" s="31"/>
      <c r="PJ214" s="31"/>
      <c r="PK214" s="31"/>
      <c r="PL214" s="31"/>
      <c r="PM214" s="31"/>
      <c r="PN214" s="31"/>
      <c r="PO214" s="31"/>
      <c r="PP214" s="31"/>
      <c r="PQ214" s="31"/>
      <c r="PR214" s="31"/>
      <c r="PS214" s="31"/>
      <c r="PT214" s="31"/>
      <c r="PU214" s="31"/>
      <c r="PV214" s="31"/>
      <c r="PW214" s="31"/>
      <c r="PX214" s="31"/>
      <c r="PY214" s="31"/>
      <c r="PZ214" s="31"/>
      <c r="QA214" s="31"/>
      <c r="QB214" s="31"/>
      <c r="QC214" s="31"/>
      <c r="QD214" s="31"/>
      <c r="QE214" s="31"/>
      <c r="QF214" s="31"/>
      <c r="QG214" s="31"/>
      <c r="QH214" s="31"/>
      <c r="QI214" s="31"/>
      <c r="QJ214" s="31"/>
      <c r="QK214" s="31"/>
      <c r="QL214" s="31"/>
      <c r="QM214" s="31"/>
      <c r="QN214" s="31"/>
      <c r="QO214" s="31"/>
      <c r="QP214" s="31"/>
      <c r="QQ214" s="31"/>
      <c r="QR214" s="31"/>
      <c r="QS214" s="31"/>
      <c r="QT214" s="31"/>
      <c r="QU214" s="31"/>
      <c r="QV214" s="31"/>
      <c r="QW214" s="31"/>
      <c r="QX214" s="31"/>
      <c r="QY214" s="31"/>
      <c r="QZ214" s="31"/>
      <c r="RA214" s="31"/>
      <c r="RB214" s="31"/>
      <c r="RC214" s="31"/>
      <c r="RD214" s="31"/>
      <c r="RE214" s="31"/>
      <c r="RF214" s="31"/>
      <c r="RG214" s="31"/>
      <c r="RH214" s="31"/>
      <c r="RI214" s="31"/>
      <c r="RJ214" s="31"/>
      <c r="RK214" s="31"/>
      <c r="RL214" s="31"/>
      <c r="RM214" s="31"/>
      <c r="RN214" s="31"/>
      <c r="RO214" s="31"/>
      <c r="RP214" s="31"/>
      <c r="RQ214" s="31"/>
      <c r="RR214" s="31"/>
      <c r="RS214" s="31"/>
      <c r="RT214" s="31"/>
      <c r="RU214" s="31"/>
      <c r="RV214" s="31"/>
      <c r="RW214" s="31"/>
      <c r="RX214" s="31"/>
      <c r="RY214" s="31"/>
      <c r="RZ214" s="31"/>
      <c r="SA214" s="31"/>
      <c r="SB214" s="31"/>
      <c r="SC214" s="31"/>
      <c r="SD214" s="31"/>
      <c r="SE214" s="31"/>
      <c r="SF214" s="31"/>
      <c r="SG214" s="31"/>
      <c r="SH214" s="31"/>
      <c r="SI214" s="31"/>
      <c r="SJ214" s="31"/>
      <c r="SK214" s="31"/>
      <c r="SL214" s="31"/>
      <c r="SM214" s="31"/>
      <c r="SN214" s="31"/>
      <c r="SO214" s="31"/>
      <c r="SP214" s="31"/>
      <c r="SQ214" s="31"/>
      <c r="SR214" s="31"/>
      <c r="SS214" s="31"/>
      <c r="ST214" s="31"/>
      <c r="SU214" s="31"/>
      <c r="SV214" s="31"/>
      <c r="SW214" s="31"/>
      <c r="SX214" s="31"/>
      <c r="SY214" s="31"/>
      <c r="SZ214" s="31"/>
      <c r="TA214" s="31"/>
      <c r="TB214" s="31"/>
      <c r="TC214" s="31"/>
      <c r="TD214" s="31"/>
      <c r="TE214" s="31"/>
      <c r="TF214" s="31"/>
      <c r="TG214" s="31"/>
      <c r="TH214" s="31"/>
      <c r="TI214" s="31"/>
      <c r="TJ214" s="31"/>
      <c r="TK214" s="31"/>
      <c r="TL214" s="31"/>
      <c r="TM214" s="31"/>
      <c r="TN214" s="31"/>
      <c r="TO214" s="31"/>
      <c r="TP214" s="31"/>
      <c r="TQ214" s="31"/>
      <c r="TR214" s="31"/>
      <c r="TS214" s="31"/>
      <c r="TT214" s="31"/>
      <c r="TU214" s="31"/>
      <c r="TV214" s="31"/>
      <c r="TW214" s="31"/>
      <c r="TX214" s="31"/>
      <c r="TY214" s="31"/>
      <c r="TZ214" s="31"/>
      <c r="UA214" s="31"/>
      <c r="UB214" s="31"/>
      <c r="UC214" s="31"/>
      <c r="UD214" s="31"/>
      <c r="UE214" s="31"/>
      <c r="UF214" s="31"/>
      <c r="UG214" s="31"/>
      <c r="UH214" s="31"/>
      <c r="UI214" s="31"/>
      <c r="UJ214" s="31"/>
      <c r="UK214" s="31"/>
      <c r="UL214" s="31"/>
      <c r="UM214" s="31"/>
      <c r="UN214" s="31"/>
      <c r="UO214" s="31"/>
      <c r="UP214" s="31"/>
      <c r="UQ214" s="31"/>
      <c r="UR214" s="31"/>
      <c r="US214" s="31"/>
      <c r="UT214" s="31"/>
      <c r="UU214" s="31"/>
      <c r="UV214" s="31"/>
      <c r="UW214" s="31"/>
      <c r="UX214" s="31"/>
      <c r="UY214" s="31"/>
      <c r="UZ214" s="31"/>
      <c r="VA214" s="31"/>
      <c r="VB214" s="31"/>
      <c r="VC214" s="31"/>
      <c r="VD214" s="31"/>
      <c r="VE214" s="31"/>
      <c r="VF214" s="31"/>
      <c r="VG214" s="31"/>
      <c r="VH214" s="31"/>
      <c r="VI214" s="31"/>
      <c r="VJ214" s="31"/>
      <c r="VK214" s="31"/>
      <c r="VL214" s="31"/>
      <c r="VM214" s="31"/>
      <c r="VN214" s="31"/>
      <c r="VO214" s="31"/>
      <c r="VP214" s="31"/>
      <c r="VQ214" s="31"/>
      <c r="VR214" s="31"/>
      <c r="VS214" s="31"/>
      <c r="VT214" s="31"/>
      <c r="VU214" s="31"/>
      <c r="VV214" s="31"/>
      <c r="VW214" s="31"/>
      <c r="VX214" s="31"/>
      <c r="VY214" s="31"/>
      <c r="VZ214" s="31"/>
      <c r="WA214" s="31"/>
      <c r="WB214" s="31"/>
      <c r="WC214" s="31"/>
      <c r="WD214" s="31"/>
      <c r="WE214" s="31"/>
      <c r="WF214" s="31"/>
      <c r="WG214" s="31"/>
      <c r="WH214" s="31"/>
      <c r="WI214" s="31"/>
      <c r="WJ214" s="31"/>
      <c r="WK214" s="31"/>
      <c r="WL214" s="31"/>
      <c r="WM214" s="31"/>
      <c r="WN214" s="31"/>
      <c r="WO214" s="31"/>
      <c r="WP214" s="31"/>
      <c r="WQ214" s="31"/>
      <c r="WR214" s="31"/>
      <c r="WS214" s="31"/>
      <c r="WT214" s="31"/>
      <c r="WU214" s="31"/>
      <c r="WV214" s="31"/>
      <c r="WW214" s="31"/>
      <c r="WX214" s="31"/>
      <c r="WY214" s="31"/>
      <c r="WZ214" s="31"/>
      <c r="XA214" s="31"/>
      <c r="XB214" s="31"/>
      <c r="XC214" s="31"/>
      <c r="XD214" s="31"/>
      <c r="XE214" s="31"/>
      <c r="XF214" s="31"/>
      <c r="XG214" s="31"/>
      <c r="XH214" s="31"/>
      <c r="XI214" s="31"/>
      <c r="XJ214" s="31"/>
      <c r="XK214" s="31"/>
      <c r="XL214" s="31"/>
      <c r="XM214" s="31"/>
      <c r="XN214" s="31"/>
      <c r="XO214" s="31"/>
      <c r="XP214" s="31"/>
      <c r="XQ214" s="31"/>
      <c r="XR214" s="31"/>
      <c r="XS214" s="31"/>
      <c r="XT214" s="31"/>
      <c r="XU214" s="31"/>
      <c r="XV214" s="31"/>
      <c r="XW214" s="31"/>
      <c r="XX214" s="31"/>
      <c r="XY214" s="31"/>
      <c r="XZ214" s="31"/>
      <c r="YA214" s="31"/>
      <c r="YB214" s="31"/>
      <c r="YC214" s="31"/>
      <c r="YD214" s="31"/>
      <c r="YE214" s="31"/>
      <c r="YF214" s="31"/>
      <c r="YG214" s="31"/>
      <c r="YH214" s="31"/>
      <c r="YI214" s="31"/>
      <c r="YJ214" s="31"/>
      <c r="YK214" s="31"/>
      <c r="YL214" s="31"/>
    </row>
    <row r="215" spans="1:662" x14ac:dyDescent="0.25">
      <c r="A215" s="16"/>
      <c r="B215" s="16">
        <v>85219</v>
      </c>
      <c r="C215" s="18"/>
      <c r="D215" s="18" t="s">
        <v>89</v>
      </c>
      <c r="E215" s="3">
        <f>SUM(E216:E230)</f>
        <v>296499</v>
      </c>
      <c r="F215" s="3">
        <f>SUM(F216:F230)</f>
        <v>276594.46000000002</v>
      </c>
      <c r="G215" s="15">
        <f t="shared" si="3"/>
        <v>93.286810410827698</v>
      </c>
    </row>
    <row r="216" spans="1:662" s="7" customFormat="1" x14ac:dyDescent="0.25">
      <c r="A216" s="16"/>
      <c r="B216" s="16"/>
      <c r="C216" s="18">
        <v>3020</v>
      </c>
      <c r="D216" s="18" t="s">
        <v>66</v>
      </c>
      <c r="E216" s="3">
        <v>1200</v>
      </c>
      <c r="F216" s="3">
        <v>352.4</v>
      </c>
      <c r="G216" s="15">
        <f t="shared" si="3"/>
        <v>29.366666666666664</v>
      </c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  <c r="CO216" s="31"/>
      <c r="CP216" s="31"/>
      <c r="CQ216" s="31"/>
      <c r="CR216" s="31"/>
      <c r="CS216" s="31"/>
      <c r="CT216" s="31"/>
      <c r="CU216" s="31"/>
      <c r="CV216" s="31"/>
      <c r="CW216" s="31"/>
      <c r="CX216" s="31"/>
      <c r="CY216" s="31"/>
      <c r="CZ216" s="31"/>
      <c r="DA216" s="31"/>
      <c r="DB216" s="31"/>
      <c r="DC216" s="31"/>
      <c r="DD216" s="31"/>
      <c r="DE216" s="31"/>
      <c r="DF216" s="31"/>
      <c r="DG216" s="31"/>
      <c r="DH216" s="31"/>
      <c r="DI216" s="31"/>
      <c r="DJ216" s="31"/>
      <c r="DK216" s="31"/>
      <c r="DL216" s="31"/>
      <c r="DM216" s="31"/>
      <c r="DN216" s="31"/>
      <c r="DO216" s="31"/>
      <c r="DP216" s="31"/>
      <c r="DQ216" s="31"/>
      <c r="DR216" s="31"/>
      <c r="DS216" s="31"/>
      <c r="DT216" s="31"/>
      <c r="DU216" s="31"/>
      <c r="DV216" s="31"/>
      <c r="DW216" s="31"/>
      <c r="DX216" s="31"/>
      <c r="DY216" s="31"/>
      <c r="DZ216" s="31"/>
      <c r="EA216" s="31"/>
      <c r="EB216" s="31"/>
      <c r="EC216" s="31"/>
      <c r="ED216" s="31"/>
      <c r="EE216" s="31"/>
      <c r="EF216" s="31"/>
      <c r="EG216" s="31"/>
      <c r="EH216" s="31"/>
      <c r="EI216" s="31"/>
      <c r="EJ216" s="31"/>
      <c r="EK216" s="31"/>
      <c r="EL216" s="31"/>
      <c r="EM216" s="31"/>
      <c r="EN216" s="31"/>
      <c r="EO216" s="31"/>
      <c r="EP216" s="31"/>
      <c r="EQ216" s="31"/>
      <c r="ER216" s="31"/>
      <c r="ES216" s="31"/>
      <c r="ET216" s="31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31"/>
      <c r="IX216" s="31"/>
      <c r="IY216" s="31"/>
      <c r="IZ216" s="31"/>
      <c r="JA216" s="31"/>
      <c r="JB216" s="31"/>
      <c r="JC216" s="31"/>
      <c r="JD216" s="31"/>
      <c r="JE216" s="31"/>
      <c r="JF216" s="31"/>
      <c r="JG216" s="31"/>
      <c r="JH216" s="31"/>
      <c r="JI216" s="31"/>
      <c r="JJ216" s="31"/>
      <c r="JK216" s="31"/>
      <c r="JL216" s="31"/>
      <c r="JM216" s="31"/>
      <c r="JN216" s="31"/>
      <c r="JO216" s="31"/>
      <c r="JP216" s="31"/>
      <c r="JQ216" s="31"/>
      <c r="JR216" s="31"/>
      <c r="JS216" s="31"/>
      <c r="JT216" s="31"/>
      <c r="JU216" s="31"/>
      <c r="JV216" s="31"/>
      <c r="JW216" s="31"/>
      <c r="JX216" s="31"/>
      <c r="JY216" s="31"/>
      <c r="JZ216" s="31"/>
      <c r="KA216" s="31"/>
      <c r="KB216" s="31"/>
      <c r="KC216" s="31"/>
      <c r="KD216" s="31"/>
      <c r="KE216" s="31"/>
      <c r="KF216" s="31"/>
      <c r="KG216" s="31"/>
      <c r="KH216" s="31"/>
      <c r="KI216" s="31"/>
      <c r="KJ216" s="31"/>
      <c r="KK216" s="31"/>
      <c r="KL216" s="31"/>
      <c r="KM216" s="31"/>
      <c r="KN216" s="31"/>
      <c r="KO216" s="31"/>
      <c r="KP216" s="31"/>
      <c r="KQ216" s="31"/>
      <c r="KR216" s="31"/>
      <c r="KS216" s="31"/>
      <c r="KT216" s="31"/>
      <c r="KU216" s="31"/>
      <c r="KV216" s="31"/>
      <c r="KW216" s="31"/>
      <c r="KX216" s="31"/>
      <c r="KY216" s="31"/>
      <c r="KZ216" s="31"/>
      <c r="LA216" s="31"/>
      <c r="LB216" s="31"/>
      <c r="LC216" s="31"/>
      <c r="LD216" s="31"/>
      <c r="LE216" s="31"/>
      <c r="LF216" s="31"/>
      <c r="LG216" s="31"/>
      <c r="LH216" s="31"/>
      <c r="LI216" s="31"/>
      <c r="LJ216" s="31"/>
      <c r="LK216" s="31"/>
      <c r="LL216" s="31"/>
      <c r="LM216" s="31"/>
      <c r="LN216" s="31"/>
      <c r="LO216" s="31"/>
      <c r="LP216" s="31"/>
      <c r="LQ216" s="31"/>
      <c r="LR216" s="31"/>
      <c r="LS216" s="31"/>
      <c r="LT216" s="31"/>
      <c r="LU216" s="31"/>
      <c r="LV216" s="31"/>
      <c r="LW216" s="31"/>
      <c r="LX216" s="31"/>
      <c r="LY216" s="31"/>
      <c r="LZ216" s="31"/>
      <c r="MA216" s="31"/>
      <c r="MB216" s="31"/>
      <c r="MC216" s="31"/>
      <c r="MD216" s="31"/>
      <c r="ME216" s="31"/>
      <c r="MF216" s="31"/>
      <c r="MG216" s="31"/>
      <c r="MH216" s="31"/>
      <c r="MI216" s="31"/>
      <c r="MJ216" s="31"/>
      <c r="MK216" s="31"/>
      <c r="ML216" s="31"/>
      <c r="MM216" s="31"/>
      <c r="MN216" s="31"/>
      <c r="MO216" s="31"/>
      <c r="MP216" s="31"/>
      <c r="MQ216" s="31"/>
      <c r="MR216" s="31"/>
      <c r="MS216" s="31"/>
      <c r="MT216" s="31"/>
      <c r="MU216" s="31"/>
      <c r="MV216" s="31"/>
      <c r="MW216" s="31"/>
      <c r="MX216" s="31"/>
      <c r="MY216" s="31"/>
      <c r="MZ216" s="31"/>
      <c r="NA216" s="31"/>
      <c r="NB216" s="31"/>
      <c r="NC216" s="31"/>
      <c r="ND216" s="31"/>
      <c r="NE216" s="31"/>
      <c r="NF216" s="31"/>
      <c r="NG216" s="31"/>
      <c r="NH216" s="31"/>
      <c r="NI216" s="31"/>
      <c r="NJ216" s="31"/>
      <c r="NK216" s="31"/>
      <c r="NL216" s="31"/>
      <c r="NM216" s="31"/>
      <c r="NN216" s="31"/>
      <c r="NO216" s="31"/>
      <c r="NP216" s="31"/>
      <c r="NQ216" s="31"/>
      <c r="NR216" s="31"/>
      <c r="NS216" s="31"/>
      <c r="NT216" s="31"/>
      <c r="NU216" s="31"/>
      <c r="NV216" s="31"/>
      <c r="NW216" s="31"/>
      <c r="NX216" s="31"/>
      <c r="NY216" s="31"/>
      <c r="NZ216" s="31"/>
      <c r="OA216" s="31"/>
      <c r="OB216" s="31"/>
      <c r="OC216" s="31"/>
      <c r="OD216" s="31"/>
      <c r="OE216" s="31"/>
      <c r="OF216" s="31"/>
      <c r="OG216" s="31"/>
      <c r="OH216" s="31"/>
      <c r="OI216" s="31"/>
      <c r="OJ216" s="31"/>
      <c r="OK216" s="31"/>
      <c r="OL216" s="31"/>
      <c r="OM216" s="31"/>
      <c r="ON216" s="31"/>
      <c r="OO216" s="31"/>
      <c r="OP216" s="31"/>
      <c r="OQ216" s="31"/>
      <c r="OR216" s="31"/>
      <c r="OS216" s="31"/>
      <c r="OT216" s="31"/>
      <c r="OU216" s="31"/>
      <c r="OV216" s="31"/>
      <c r="OW216" s="31"/>
      <c r="OX216" s="31"/>
      <c r="OY216" s="31"/>
      <c r="OZ216" s="31"/>
      <c r="PA216" s="31"/>
      <c r="PB216" s="31"/>
      <c r="PC216" s="31"/>
      <c r="PD216" s="31"/>
      <c r="PE216" s="31"/>
      <c r="PF216" s="31"/>
      <c r="PG216" s="31"/>
      <c r="PH216" s="31"/>
      <c r="PI216" s="31"/>
      <c r="PJ216" s="31"/>
      <c r="PK216" s="31"/>
      <c r="PL216" s="31"/>
      <c r="PM216" s="31"/>
      <c r="PN216" s="31"/>
      <c r="PO216" s="31"/>
      <c r="PP216" s="31"/>
      <c r="PQ216" s="31"/>
      <c r="PR216" s="31"/>
      <c r="PS216" s="31"/>
      <c r="PT216" s="31"/>
      <c r="PU216" s="31"/>
      <c r="PV216" s="31"/>
      <c r="PW216" s="31"/>
      <c r="PX216" s="31"/>
      <c r="PY216" s="31"/>
      <c r="PZ216" s="31"/>
      <c r="QA216" s="31"/>
      <c r="QB216" s="31"/>
      <c r="QC216" s="31"/>
      <c r="QD216" s="31"/>
      <c r="QE216" s="31"/>
      <c r="QF216" s="31"/>
      <c r="QG216" s="31"/>
      <c r="QH216" s="31"/>
      <c r="QI216" s="31"/>
      <c r="QJ216" s="31"/>
      <c r="QK216" s="31"/>
      <c r="QL216" s="31"/>
      <c r="QM216" s="31"/>
      <c r="QN216" s="31"/>
      <c r="QO216" s="31"/>
      <c r="QP216" s="31"/>
      <c r="QQ216" s="31"/>
      <c r="QR216" s="31"/>
      <c r="QS216" s="31"/>
      <c r="QT216" s="31"/>
      <c r="QU216" s="31"/>
      <c r="QV216" s="31"/>
      <c r="QW216" s="31"/>
      <c r="QX216" s="31"/>
      <c r="QY216" s="31"/>
      <c r="QZ216" s="31"/>
      <c r="RA216" s="31"/>
      <c r="RB216" s="31"/>
      <c r="RC216" s="31"/>
      <c r="RD216" s="31"/>
      <c r="RE216" s="31"/>
      <c r="RF216" s="31"/>
      <c r="RG216" s="31"/>
      <c r="RH216" s="31"/>
      <c r="RI216" s="31"/>
      <c r="RJ216" s="31"/>
      <c r="RK216" s="31"/>
      <c r="RL216" s="31"/>
      <c r="RM216" s="31"/>
      <c r="RN216" s="31"/>
      <c r="RO216" s="31"/>
      <c r="RP216" s="31"/>
      <c r="RQ216" s="31"/>
      <c r="RR216" s="31"/>
      <c r="RS216" s="31"/>
      <c r="RT216" s="31"/>
      <c r="RU216" s="31"/>
      <c r="RV216" s="31"/>
      <c r="RW216" s="31"/>
      <c r="RX216" s="31"/>
      <c r="RY216" s="31"/>
      <c r="RZ216" s="31"/>
      <c r="SA216" s="31"/>
      <c r="SB216" s="31"/>
      <c r="SC216" s="31"/>
      <c r="SD216" s="31"/>
      <c r="SE216" s="31"/>
      <c r="SF216" s="31"/>
      <c r="SG216" s="31"/>
      <c r="SH216" s="31"/>
      <c r="SI216" s="31"/>
      <c r="SJ216" s="31"/>
      <c r="SK216" s="31"/>
      <c r="SL216" s="31"/>
      <c r="SM216" s="31"/>
      <c r="SN216" s="31"/>
      <c r="SO216" s="31"/>
      <c r="SP216" s="31"/>
      <c r="SQ216" s="31"/>
      <c r="SR216" s="31"/>
      <c r="SS216" s="31"/>
      <c r="ST216" s="31"/>
      <c r="SU216" s="31"/>
      <c r="SV216" s="31"/>
      <c r="SW216" s="31"/>
      <c r="SX216" s="31"/>
      <c r="SY216" s="31"/>
      <c r="SZ216" s="31"/>
      <c r="TA216" s="31"/>
      <c r="TB216" s="31"/>
      <c r="TC216" s="31"/>
      <c r="TD216" s="31"/>
      <c r="TE216" s="31"/>
      <c r="TF216" s="31"/>
      <c r="TG216" s="31"/>
      <c r="TH216" s="31"/>
      <c r="TI216" s="31"/>
      <c r="TJ216" s="31"/>
      <c r="TK216" s="31"/>
      <c r="TL216" s="31"/>
      <c r="TM216" s="31"/>
      <c r="TN216" s="31"/>
      <c r="TO216" s="31"/>
      <c r="TP216" s="31"/>
      <c r="TQ216" s="31"/>
      <c r="TR216" s="31"/>
      <c r="TS216" s="31"/>
      <c r="TT216" s="31"/>
      <c r="TU216" s="31"/>
      <c r="TV216" s="31"/>
      <c r="TW216" s="31"/>
      <c r="TX216" s="31"/>
      <c r="TY216" s="31"/>
      <c r="TZ216" s="31"/>
      <c r="UA216" s="31"/>
      <c r="UB216" s="31"/>
      <c r="UC216" s="31"/>
      <c r="UD216" s="31"/>
      <c r="UE216" s="31"/>
      <c r="UF216" s="31"/>
      <c r="UG216" s="31"/>
      <c r="UH216" s="31"/>
      <c r="UI216" s="31"/>
      <c r="UJ216" s="31"/>
      <c r="UK216" s="31"/>
      <c r="UL216" s="31"/>
      <c r="UM216" s="31"/>
      <c r="UN216" s="31"/>
      <c r="UO216" s="31"/>
      <c r="UP216" s="31"/>
      <c r="UQ216" s="31"/>
      <c r="UR216" s="31"/>
      <c r="US216" s="31"/>
      <c r="UT216" s="31"/>
      <c r="UU216" s="31"/>
      <c r="UV216" s="31"/>
      <c r="UW216" s="31"/>
      <c r="UX216" s="31"/>
      <c r="UY216" s="31"/>
      <c r="UZ216" s="31"/>
      <c r="VA216" s="31"/>
      <c r="VB216" s="31"/>
      <c r="VC216" s="31"/>
      <c r="VD216" s="31"/>
      <c r="VE216" s="31"/>
      <c r="VF216" s="31"/>
      <c r="VG216" s="31"/>
      <c r="VH216" s="31"/>
      <c r="VI216" s="31"/>
      <c r="VJ216" s="31"/>
      <c r="VK216" s="31"/>
      <c r="VL216" s="31"/>
      <c r="VM216" s="31"/>
      <c r="VN216" s="31"/>
      <c r="VO216" s="31"/>
      <c r="VP216" s="31"/>
      <c r="VQ216" s="31"/>
      <c r="VR216" s="31"/>
      <c r="VS216" s="31"/>
      <c r="VT216" s="31"/>
      <c r="VU216" s="31"/>
      <c r="VV216" s="31"/>
      <c r="VW216" s="31"/>
      <c r="VX216" s="31"/>
      <c r="VY216" s="31"/>
      <c r="VZ216" s="31"/>
      <c r="WA216" s="31"/>
      <c r="WB216" s="31"/>
      <c r="WC216" s="31"/>
      <c r="WD216" s="31"/>
      <c r="WE216" s="31"/>
      <c r="WF216" s="31"/>
      <c r="WG216" s="31"/>
      <c r="WH216" s="31"/>
      <c r="WI216" s="31"/>
      <c r="WJ216" s="31"/>
      <c r="WK216" s="31"/>
      <c r="WL216" s="31"/>
      <c r="WM216" s="31"/>
      <c r="WN216" s="31"/>
      <c r="WO216" s="31"/>
      <c r="WP216" s="31"/>
      <c r="WQ216" s="31"/>
      <c r="WR216" s="31"/>
      <c r="WS216" s="31"/>
      <c r="WT216" s="31"/>
      <c r="WU216" s="31"/>
      <c r="WV216" s="31"/>
      <c r="WW216" s="31"/>
      <c r="WX216" s="31"/>
      <c r="WY216" s="31"/>
      <c r="WZ216" s="31"/>
      <c r="XA216" s="31"/>
      <c r="XB216" s="31"/>
      <c r="XC216" s="31"/>
      <c r="XD216" s="31"/>
      <c r="XE216" s="31"/>
      <c r="XF216" s="31"/>
      <c r="XG216" s="31"/>
      <c r="XH216" s="31"/>
      <c r="XI216" s="31"/>
      <c r="XJ216" s="31"/>
      <c r="XK216" s="31"/>
      <c r="XL216" s="31"/>
      <c r="XM216" s="31"/>
      <c r="XN216" s="31"/>
      <c r="XO216" s="31"/>
      <c r="XP216" s="31"/>
      <c r="XQ216" s="31"/>
      <c r="XR216" s="31"/>
      <c r="XS216" s="31"/>
      <c r="XT216" s="31"/>
      <c r="XU216" s="31"/>
      <c r="XV216" s="31"/>
      <c r="XW216" s="31"/>
      <c r="XX216" s="31"/>
      <c r="XY216" s="31"/>
      <c r="XZ216" s="31"/>
      <c r="YA216" s="31"/>
      <c r="YB216" s="31"/>
      <c r="YC216" s="31"/>
      <c r="YD216" s="31"/>
      <c r="YE216" s="31"/>
      <c r="YF216" s="31"/>
      <c r="YG216" s="31"/>
      <c r="YH216" s="31"/>
      <c r="YI216" s="31"/>
      <c r="YJ216" s="31"/>
      <c r="YK216" s="31"/>
      <c r="YL216" s="31"/>
    </row>
    <row r="217" spans="1:662" s="4" customFormat="1" x14ac:dyDescent="0.25">
      <c r="A217" s="16"/>
      <c r="B217" s="16"/>
      <c r="C217" s="18">
        <v>4010</v>
      </c>
      <c r="D217" s="18" t="s">
        <v>14</v>
      </c>
      <c r="E217" s="3">
        <v>194091</v>
      </c>
      <c r="F217" s="3">
        <v>186624.42</v>
      </c>
      <c r="G217" s="15">
        <f t="shared" si="3"/>
        <v>96.153051918945238</v>
      </c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1"/>
      <c r="CX217" s="31"/>
      <c r="CY217" s="31"/>
      <c r="CZ217" s="31"/>
      <c r="DA217" s="31"/>
      <c r="DB217" s="31"/>
      <c r="DC217" s="31"/>
      <c r="DD217" s="31"/>
      <c r="DE217" s="31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31"/>
      <c r="DT217" s="31"/>
      <c r="DU217" s="31"/>
      <c r="DV217" s="31"/>
      <c r="DW217" s="31"/>
      <c r="DX217" s="31"/>
      <c r="DY217" s="31"/>
      <c r="DZ217" s="31"/>
      <c r="EA217" s="31"/>
      <c r="EB217" s="31"/>
      <c r="EC217" s="31"/>
      <c r="ED217" s="31"/>
      <c r="EE217" s="31"/>
      <c r="EF217" s="31"/>
      <c r="EG217" s="31"/>
      <c r="EH217" s="31"/>
      <c r="EI217" s="31"/>
      <c r="EJ217" s="31"/>
      <c r="EK217" s="31"/>
      <c r="EL217" s="31"/>
      <c r="EM217" s="31"/>
      <c r="EN217" s="31"/>
      <c r="EO217" s="31"/>
      <c r="EP217" s="31"/>
      <c r="EQ217" s="31"/>
      <c r="ER217" s="31"/>
      <c r="ES217" s="31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31"/>
      <c r="IX217" s="31"/>
      <c r="IY217" s="31"/>
      <c r="IZ217" s="31"/>
      <c r="JA217" s="31"/>
      <c r="JB217" s="31"/>
      <c r="JC217" s="31"/>
      <c r="JD217" s="31"/>
      <c r="JE217" s="31"/>
      <c r="JF217" s="31"/>
      <c r="JG217" s="31"/>
      <c r="JH217" s="31"/>
      <c r="JI217" s="31"/>
      <c r="JJ217" s="31"/>
      <c r="JK217" s="31"/>
      <c r="JL217" s="31"/>
      <c r="JM217" s="31"/>
      <c r="JN217" s="31"/>
      <c r="JO217" s="31"/>
      <c r="JP217" s="31"/>
      <c r="JQ217" s="31"/>
      <c r="JR217" s="31"/>
      <c r="JS217" s="31"/>
      <c r="JT217" s="31"/>
      <c r="JU217" s="31"/>
      <c r="JV217" s="31"/>
      <c r="JW217" s="31"/>
      <c r="JX217" s="31"/>
      <c r="JY217" s="31"/>
      <c r="JZ217" s="31"/>
      <c r="KA217" s="31"/>
      <c r="KB217" s="31"/>
      <c r="KC217" s="31"/>
      <c r="KD217" s="31"/>
      <c r="KE217" s="31"/>
      <c r="KF217" s="31"/>
      <c r="KG217" s="31"/>
      <c r="KH217" s="31"/>
      <c r="KI217" s="31"/>
      <c r="KJ217" s="31"/>
      <c r="KK217" s="31"/>
      <c r="KL217" s="31"/>
      <c r="KM217" s="31"/>
      <c r="KN217" s="31"/>
      <c r="KO217" s="31"/>
      <c r="KP217" s="31"/>
      <c r="KQ217" s="31"/>
      <c r="KR217" s="31"/>
      <c r="KS217" s="31"/>
      <c r="KT217" s="31"/>
      <c r="KU217" s="31"/>
      <c r="KV217" s="31"/>
      <c r="KW217" s="31"/>
      <c r="KX217" s="31"/>
      <c r="KY217" s="31"/>
      <c r="KZ217" s="31"/>
      <c r="LA217" s="31"/>
      <c r="LB217" s="31"/>
      <c r="LC217" s="31"/>
      <c r="LD217" s="31"/>
      <c r="LE217" s="31"/>
      <c r="LF217" s="31"/>
      <c r="LG217" s="31"/>
      <c r="LH217" s="31"/>
      <c r="LI217" s="31"/>
      <c r="LJ217" s="31"/>
      <c r="LK217" s="31"/>
      <c r="LL217" s="31"/>
      <c r="LM217" s="31"/>
      <c r="LN217" s="31"/>
      <c r="LO217" s="31"/>
      <c r="LP217" s="31"/>
      <c r="LQ217" s="31"/>
      <c r="LR217" s="31"/>
      <c r="LS217" s="31"/>
      <c r="LT217" s="31"/>
      <c r="LU217" s="31"/>
      <c r="LV217" s="31"/>
      <c r="LW217" s="31"/>
      <c r="LX217" s="31"/>
      <c r="LY217" s="31"/>
      <c r="LZ217" s="31"/>
      <c r="MA217" s="31"/>
      <c r="MB217" s="31"/>
      <c r="MC217" s="31"/>
      <c r="MD217" s="31"/>
      <c r="ME217" s="31"/>
      <c r="MF217" s="31"/>
      <c r="MG217" s="31"/>
      <c r="MH217" s="31"/>
      <c r="MI217" s="31"/>
      <c r="MJ217" s="31"/>
      <c r="MK217" s="31"/>
      <c r="ML217" s="31"/>
      <c r="MM217" s="31"/>
      <c r="MN217" s="31"/>
      <c r="MO217" s="31"/>
      <c r="MP217" s="31"/>
      <c r="MQ217" s="31"/>
      <c r="MR217" s="31"/>
      <c r="MS217" s="31"/>
      <c r="MT217" s="31"/>
      <c r="MU217" s="31"/>
      <c r="MV217" s="31"/>
      <c r="MW217" s="31"/>
      <c r="MX217" s="31"/>
      <c r="MY217" s="31"/>
      <c r="MZ217" s="31"/>
      <c r="NA217" s="31"/>
      <c r="NB217" s="31"/>
      <c r="NC217" s="31"/>
      <c r="ND217" s="31"/>
      <c r="NE217" s="31"/>
      <c r="NF217" s="31"/>
      <c r="NG217" s="31"/>
      <c r="NH217" s="31"/>
      <c r="NI217" s="31"/>
      <c r="NJ217" s="31"/>
      <c r="NK217" s="31"/>
      <c r="NL217" s="31"/>
      <c r="NM217" s="31"/>
      <c r="NN217" s="31"/>
      <c r="NO217" s="31"/>
      <c r="NP217" s="31"/>
      <c r="NQ217" s="31"/>
      <c r="NR217" s="31"/>
      <c r="NS217" s="31"/>
      <c r="NT217" s="31"/>
      <c r="NU217" s="31"/>
      <c r="NV217" s="31"/>
      <c r="NW217" s="31"/>
      <c r="NX217" s="31"/>
      <c r="NY217" s="31"/>
      <c r="NZ217" s="31"/>
      <c r="OA217" s="31"/>
      <c r="OB217" s="31"/>
      <c r="OC217" s="31"/>
      <c r="OD217" s="31"/>
      <c r="OE217" s="31"/>
      <c r="OF217" s="31"/>
      <c r="OG217" s="31"/>
      <c r="OH217" s="31"/>
      <c r="OI217" s="31"/>
      <c r="OJ217" s="31"/>
      <c r="OK217" s="31"/>
      <c r="OL217" s="31"/>
      <c r="OM217" s="31"/>
      <c r="ON217" s="31"/>
      <c r="OO217" s="31"/>
      <c r="OP217" s="31"/>
      <c r="OQ217" s="31"/>
      <c r="OR217" s="31"/>
      <c r="OS217" s="31"/>
      <c r="OT217" s="31"/>
      <c r="OU217" s="31"/>
      <c r="OV217" s="31"/>
      <c r="OW217" s="31"/>
      <c r="OX217" s="31"/>
      <c r="OY217" s="31"/>
      <c r="OZ217" s="31"/>
      <c r="PA217" s="31"/>
      <c r="PB217" s="31"/>
      <c r="PC217" s="31"/>
      <c r="PD217" s="31"/>
      <c r="PE217" s="31"/>
      <c r="PF217" s="31"/>
      <c r="PG217" s="31"/>
      <c r="PH217" s="31"/>
      <c r="PI217" s="31"/>
      <c r="PJ217" s="31"/>
      <c r="PK217" s="31"/>
      <c r="PL217" s="31"/>
      <c r="PM217" s="31"/>
      <c r="PN217" s="31"/>
      <c r="PO217" s="31"/>
      <c r="PP217" s="31"/>
      <c r="PQ217" s="31"/>
      <c r="PR217" s="31"/>
      <c r="PS217" s="31"/>
      <c r="PT217" s="31"/>
      <c r="PU217" s="31"/>
      <c r="PV217" s="31"/>
      <c r="PW217" s="31"/>
      <c r="PX217" s="31"/>
      <c r="PY217" s="31"/>
      <c r="PZ217" s="31"/>
      <c r="QA217" s="31"/>
      <c r="QB217" s="31"/>
      <c r="QC217" s="31"/>
      <c r="QD217" s="31"/>
      <c r="QE217" s="31"/>
      <c r="QF217" s="31"/>
      <c r="QG217" s="31"/>
      <c r="QH217" s="31"/>
      <c r="QI217" s="31"/>
      <c r="QJ217" s="31"/>
      <c r="QK217" s="31"/>
      <c r="QL217" s="31"/>
      <c r="QM217" s="31"/>
      <c r="QN217" s="31"/>
      <c r="QO217" s="31"/>
      <c r="QP217" s="31"/>
      <c r="QQ217" s="31"/>
      <c r="QR217" s="31"/>
      <c r="QS217" s="31"/>
      <c r="QT217" s="31"/>
      <c r="QU217" s="31"/>
      <c r="QV217" s="31"/>
      <c r="QW217" s="31"/>
      <c r="QX217" s="31"/>
      <c r="QY217" s="31"/>
      <c r="QZ217" s="31"/>
      <c r="RA217" s="31"/>
      <c r="RB217" s="31"/>
      <c r="RC217" s="31"/>
      <c r="RD217" s="31"/>
      <c r="RE217" s="31"/>
      <c r="RF217" s="31"/>
      <c r="RG217" s="31"/>
      <c r="RH217" s="31"/>
      <c r="RI217" s="31"/>
      <c r="RJ217" s="31"/>
      <c r="RK217" s="31"/>
      <c r="RL217" s="31"/>
      <c r="RM217" s="31"/>
      <c r="RN217" s="31"/>
      <c r="RO217" s="31"/>
      <c r="RP217" s="31"/>
      <c r="RQ217" s="31"/>
      <c r="RR217" s="31"/>
      <c r="RS217" s="31"/>
      <c r="RT217" s="31"/>
      <c r="RU217" s="31"/>
      <c r="RV217" s="31"/>
      <c r="RW217" s="31"/>
      <c r="RX217" s="31"/>
      <c r="RY217" s="31"/>
      <c r="RZ217" s="31"/>
      <c r="SA217" s="31"/>
      <c r="SB217" s="31"/>
      <c r="SC217" s="31"/>
      <c r="SD217" s="31"/>
      <c r="SE217" s="31"/>
      <c r="SF217" s="31"/>
      <c r="SG217" s="31"/>
      <c r="SH217" s="31"/>
      <c r="SI217" s="31"/>
      <c r="SJ217" s="31"/>
      <c r="SK217" s="31"/>
      <c r="SL217" s="31"/>
      <c r="SM217" s="31"/>
      <c r="SN217" s="31"/>
      <c r="SO217" s="31"/>
      <c r="SP217" s="31"/>
      <c r="SQ217" s="31"/>
      <c r="SR217" s="31"/>
      <c r="SS217" s="31"/>
      <c r="ST217" s="31"/>
      <c r="SU217" s="31"/>
      <c r="SV217" s="31"/>
      <c r="SW217" s="31"/>
      <c r="SX217" s="31"/>
      <c r="SY217" s="31"/>
      <c r="SZ217" s="31"/>
      <c r="TA217" s="31"/>
      <c r="TB217" s="31"/>
      <c r="TC217" s="31"/>
      <c r="TD217" s="31"/>
      <c r="TE217" s="31"/>
      <c r="TF217" s="31"/>
      <c r="TG217" s="31"/>
      <c r="TH217" s="31"/>
      <c r="TI217" s="31"/>
      <c r="TJ217" s="31"/>
      <c r="TK217" s="31"/>
      <c r="TL217" s="31"/>
      <c r="TM217" s="31"/>
      <c r="TN217" s="31"/>
      <c r="TO217" s="31"/>
      <c r="TP217" s="31"/>
      <c r="TQ217" s="31"/>
      <c r="TR217" s="31"/>
      <c r="TS217" s="31"/>
      <c r="TT217" s="31"/>
      <c r="TU217" s="31"/>
      <c r="TV217" s="31"/>
      <c r="TW217" s="31"/>
      <c r="TX217" s="31"/>
      <c r="TY217" s="31"/>
      <c r="TZ217" s="31"/>
      <c r="UA217" s="31"/>
      <c r="UB217" s="31"/>
      <c r="UC217" s="31"/>
      <c r="UD217" s="31"/>
      <c r="UE217" s="31"/>
      <c r="UF217" s="31"/>
      <c r="UG217" s="31"/>
      <c r="UH217" s="31"/>
      <c r="UI217" s="31"/>
      <c r="UJ217" s="31"/>
      <c r="UK217" s="31"/>
      <c r="UL217" s="31"/>
      <c r="UM217" s="31"/>
      <c r="UN217" s="31"/>
      <c r="UO217" s="31"/>
      <c r="UP217" s="31"/>
      <c r="UQ217" s="31"/>
      <c r="UR217" s="31"/>
      <c r="US217" s="31"/>
      <c r="UT217" s="31"/>
      <c r="UU217" s="31"/>
      <c r="UV217" s="31"/>
      <c r="UW217" s="31"/>
      <c r="UX217" s="31"/>
      <c r="UY217" s="31"/>
      <c r="UZ217" s="31"/>
      <c r="VA217" s="31"/>
      <c r="VB217" s="31"/>
      <c r="VC217" s="31"/>
      <c r="VD217" s="31"/>
      <c r="VE217" s="31"/>
      <c r="VF217" s="31"/>
      <c r="VG217" s="31"/>
      <c r="VH217" s="31"/>
      <c r="VI217" s="31"/>
      <c r="VJ217" s="31"/>
      <c r="VK217" s="31"/>
      <c r="VL217" s="31"/>
      <c r="VM217" s="31"/>
      <c r="VN217" s="31"/>
      <c r="VO217" s="31"/>
      <c r="VP217" s="31"/>
      <c r="VQ217" s="31"/>
      <c r="VR217" s="31"/>
      <c r="VS217" s="31"/>
      <c r="VT217" s="31"/>
      <c r="VU217" s="31"/>
      <c r="VV217" s="31"/>
      <c r="VW217" s="31"/>
      <c r="VX217" s="31"/>
      <c r="VY217" s="31"/>
      <c r="VZ217" s="31"/>
      <c r="WA217" s="31"/>
      <c r="WB217" s="31"/>
      <c r="WC217" s="31"/>
      <c r="WD217" s="31"/>
      <c r="WE217" s="31"/>
      <c r="WF217" s="31"/>
      <c r="WG217" s="31"/>
      <c r="WH217" s="31"/>
      <c r="WI217" s="31"/>
      <c r="WJ217" s="31"/>
      <c r="WK217" s="31"/>
      <c r="WL217" s="31"/>
      <c r="WM217" s="31"/>
      <c r="WN217" s="31"/>
      <c r="WO217" s="31"/>
      <c r="WP217" s="31"/>
      <c r="WQ217" s="31"/>
      <c r="WR217" s="31"/>
      <c r="WS217" s="31"/>
      <c r="WT217" s="31"/>
      <c r="WU217" s="31"/>
      <c r="WV217" s="31"/>
      <c r="WW217" s="31"/>
      <c r="WX217" s="31"/>
      <c r="WY217" s="31"/>
      <c r="WZ217" s="31"/>
      <c r="XA217" s="31"/>
      <c r="XB217" s="31"/>
      <c r="XC217" s="31"/>
      <c r="XD217" s="31"/>
      <c r="XE217" s="31"/>
      <c r="XF217" s="31"/>
      <c r="XG217" s="31"/>
      <c r="XH217" s="31"/>
      <c r="XI217" s="31"/>
      <c r="XJ217" s="31"/>
      <c r="XK217" s="31"/>
      <c r="XL217" s="31"/>
      <c r="XM217" s="31"/>
      <c r="XN217" s="31"/>
      <c r="XO217" s="31"/>
      <c r="XP217" s="31"/>
      <c r="XQ217" s="31"/>
      <c r="XR217" s="31"/>
      <c r="XS217" s="31"/>
      <c r="XT217" s="31"/>
      <c r="XU217" s="31"/>
      <c r="XV217" s="31"/>
      <c r="XW217" s="31"/>
      <c r="XX217" s="31"/>
      <c r="XY217" s="31"/>
      <c r="XZ217" s="31"/>
      <c r="YA217" s="31"/>
      <c r="YB217" s="31"/>
      <c r="YC217" s="31"/>
      <c r="YD217" s="31"/>
      <c r="YE217" s="31"/>
      <c r="YF217" s="31"/>
      <c r="YG217" s="31"/>
      <c r="YH217" s="31"/>
      <c r="YI217" s="31"/>
      <c r="YJ217" s="31"/>
      <c r="YK217" s="31"/>
      <c r="YL217" s="31"/>
    </row>
    <row r="218" spans="1:662" s="4" customFormat="1" x14ac:dyDescent="0.25">
      <c r="A218" s="16"/>
      <c r="B218" s="16"/>
      <c r="C218" s="18">
        <v>4040</v>
      </c>
      <c r="D218" s="18" t="s">
        <v>34</v>
      </c>
      <c r="E218" s="3">
        <v>15739</v>
      </c>
      <c r="F218" s="3">
        <v>15738.2</v>
      </c>
      <c r="G218" s="15">
        <f t="shared" si="3"/>
        <v>99.994917084948227</v>
      </c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  <c r="CO218" s="31"/>
      <c r="CP218" s="31"/>
      <c r="CQ218" s="31"/>
      <c r="CR218" s="31"/>
      <c r="CS218" s="31"/>
      <c r="CT218" s="31"/>
      <c r="CU218" s="31"/>
      <c r="CV218" s="31"/>
      <c r="CW218" s="31"/>
      <c r="CX218" s="31"/>
      <c r="CY218" s="31"/>
      <c r="CZ218" s="31"/>
      <c r="DA218" s="31"/>
      <c r="DB218" s="31"/>
      <c r="DC218" s="31"/>
      <c r="DD218" s="31"/>
      <c r="DE218" s="31"/>
      <c r="DF218" s="31"/>
      <c r="DG218" s="31"/>
      <c r="DH218" s="31"/>
      <c r="DI218" s="31"/>
      <c r="DJ218" s="31"/>
      <c r="DK218" s="31"/>
      <c r="DL218" s="31"/>
      <c r="DM218" s="31"/>
      <c r="DN218" s="31"/>
      <c r="DO218" s="31"/>
      <c r="DP218" s="31"/>
      <c r="DQ218" s="31"/>
      <c r="DR218" s="31"/>
      <c r="DS218" s="31"/>
      <c r="DT218" s="31"/>
      <c r="DU218" s="31"/>
      <c r="DV218" s="31"/>
      <c r="DW218" s="31"/>
      <c r="DX218" s="31"/>
      <c r="DY218" s="31"/>
      <c r="DZ218" s="31"/>
      <c r="EA218" s="31"/>
      <c r="EB218" s="31"/>
      <c r="EC218" s="31"/>
      <c r="ED218" s="31"/>
      <c r="EE218" s="31"/>
      <c r="EF218" s="31"/>
      <c r="EG218" s="31"/>
      <c r="EH218" s="31"/>
      <c r="EI218" s="31"/>
      <c r="EJ218" s="31"/>
      <c r="EK218" s="31"/>
      <c r="EL218" s="31"/>
      <c r="EM218" s="31"/>
      <c r="EN218" s="31"/>
      <c r="EO218" s="31"/>
      <c r="EP218" s="31"/>
      <c r="EQ218" s="31"/>
      <c r="ER218" s="31"/>
      <c r="ES218" s="31"/>
      <c r="ET218" s="31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31"/>
      <c r="IX218" s="31"/>
      <c r="IY218" s="31"/>
      <c r="IZ218" s="31"/>
      <c r="JA218" s="31"/>
      <c r="JB218" s="31"/>
      <c r="JC218" s="31"/>
      <c r="JD218" s="31"/>
      <c r="JE218" s="31"/>
      <c r="JF218" s="31"/>
      <c r="JG218" s="31"/>
      <c r="JH218" s="31"/>
      <c r="JI218" s="31"/>
      <c r="JJ218" s="31"/>
      <c r="JK218" s="31"/>
      <c r="JL218" s="31"/>
      <c r="JM218" s="31"/>
      <c r="JN218" s="31"/>
      <c r="JO218" s="31"/>
      <c r="JP218" s="31"/>
      <c r="JQ218" s="31"/>
      <c r="JR218" s="31"/>
      <c r="JS218" s="31"/>
      <c r="JT218" s="31"/>
      <c r="JU218" s="31"/>
      <c r="JV218" s="31"/>
      <c r="JW218" s="31"/>
      <c r="JX218" s="31"/>
      <c r="JY218" s="31"/>
      <c r="JZ218" s="31"/>
      <c r="KA218" s="31"/>
      <c r="KB218" s="31"/>
      <c r="KC218" s="31"/>
      <c r="KD218" s="31"/>
      <c r="KE218" s="31"/>
      <c r="KF218" s="31"/>
      <c r="KG218" s="31"/>
      <c r="KH218" s="31"/>
      <c r="KI218" s="31"/>
      <c r="KJ218" s="31"/>
      <c r="KK218" s="31"/>
      <c r="KL218" s="31"/>
      <c r="KM218" s="31"/>
      <c r="KN218" s="31"/>
      <c r="KO218" s="31"/>
      <c r="KP218" s="31"/>
      <c r="KQ218" s="31"/>
      <c r="KR218" s="31"/>
      <c r="KS218" s="31"/>
      <c r="KT218" s="31"/>
      <c r="KU218" s="31"/>
      <c r="KV218" s="31"/>
      <c r="KW218" s="31"/>
      <c r="KX218" s="31"/>
      <c r="KY218" s="31"/>
      <c r="KZ218" s="31"/>
      <c r="LA218" s="31"/>
      <c r="LB218" s="31"/>
      <c r="LC218" s="31"/>
      <c r="LD218" s="31"/>
      <c r="LE218" s="31"/>
      <c r="LF218" s="31"/>
      <c r="LG218" s="31"/>
      <c r="LH218" s="31"/>
      <c r="LI218" s="31"/>
      <c r="LJ218" s="31"/>
      <c r="LK218" s="31"/>
      <c r="LL218" s="31"/>
      <c r="LM218" s="31"/>
      <c r="LN218" s="31"/>
      <c r="LO218" s="31"/>
      <c r="LP218" s="31"/>
      <c r="LQ218" s="31"/>
      <c r="LR218" s="31"/>
      <c r="LS218" s="31"/>
      <c r="LT218" s="31"/>
      <c r="LU218" s="31"/>
      <c r="LV218" s="31"/>
      <c r="LW218" s="31"/>
      <c r="LX218" s="31"/>
      <c r="LY218" s="31"/>
      <c r="LZ218" s="31"/>
      <c r="MA218" s="31"/>
      <c r="MB218" s="31"/>
      <c r="MC218" s="31"/>
      <c r="MD218" s="31"/>
      <c r="ME218" s="31"/>
      <c r="MF218" s="31"/>
      <c r="MG218" s="31"/>
      <c r="MH218" s="31"/>
      <c r="MI218" s="31"/>
      <c r="MJ218" s="31"/>
      <c r="MK218" s="31"/>
      <c r="ML218" s="31"/>
      <c r="MM218" s="31"/>
      <c r="MN218" s="31"/>
      <c r="MO218" s="31"/>
      <c r="MP218" s="31"/>
      <c r="MQ218" s="31"/>
      <c r="MR218" s="31"/>
      <c r="MS218" s="31"/>
      <c r="MT218" s="31"/>
      <c r="MU218" s="31"/>
      <c r="MV218" s="31"/>
      <c r="MW218" s="31"/>
      <c r="MX218" s="31"/>
      <c r="MY218" s="31"/>
      <c r="MZ218" s="31"/>
      <c r="NA218" s="31"/>
      <c r="NB218" s="31"/>
      <c r="NC218" s="31"/>
      <c r="ND218" s="31"/>
      <c r="NE218" s="31"/>
      <c r="NF218" s="31"/>
      <c r="NG218" s="31"/>
      <c r="NH218" s="31"/>
      <c r="NI218" s="31"/>
      <c r="NJ218" s="31"/>
      <c r="NK218" s="31"/>
      <c r="NL218" s="31"/>
      <c r="NM218" s="31"/>
      <c r="NN218" s="31"/>
      <c r="NO218" s="31"/>
      <c r="NP218" s="31"/>
      <c r="NQ218" s="31"/>
      <c r="NR218" s="31"/>
      <c r="NS218" s="31"/>
      <c r="NT218" s="31"/>
      <c r="NU218" s="31"/>
      <c r="NV218" s="31"/>
      <c r="NW218" s="31"/>
      <c r="NX218" s="31"/>
      <c r="NY218" s="31"/>
      <c r="NZ218" s="31"/>
      <c r="OA218" s="31"/>
      <c r="OB218" s="31"/>
      <c r="OC218" s="31"/>
      <c r="OD218" s="31"/>
      <c r="OE218" s="31"/>
      <c r="OF218" s="31"/>
      <c r="OG218" s="31"/>
      <c r="OH218" s="31"/>
      <c r="OI218" s="31"/>
      <c r="OJ218" s="31"/>
      <c r="OK218" s="31"/>
      <c r="OL218" s="31"/>
      <c r="OM218" s="31"/>
      <c r="ON218" s="31"/>
      <c r="OO218" s="31"/>
      <c r="OP218" s="31"/>
      <c r="OQ218" s="31"/>
      <c r="OR218" s="31"/>
      <c r="OS218" s="31"/>
      <c r="OT218" s="31"/>
      <c r="OU218" s="31"/>
      <c r="OV218" s="31"/>
      <c r="OW218" s="31"/>
      <c r="OX218" s="31"/>
      <c r="OY218" s="31"/>
      <c r="OZ218" s="31"/>
      <c r="PA218" s="31"/>
      <c r="PB218" s="31"/>
      <c r="PC218" s="31"/>
      <c r="PD218" s="31"/>
      <c r="PE218" s="31"/>
      <c r="PF218" s="31"/>
      <c r="PG218" s="31"/>
      <c r="PH218" s="31"/>
      <c r="PI218" s="31"/>
      <c r="PJ218" s="31"/>
      <c r="PK218" s="31"/>
      <c r="PL218" s="31"/>
      <c r="PM218" s="31"/>
      <c r="PN218" s="31"/>
      <c r="PO218" s="31"/>
      <c r="PP218" s="31"/>
      <c r="PQ218" s="31"/>
      <c r="PR218" s="31"/>
      <c r="PS218" s="31"/>
      <c r="PT218" s="31"/>
      <c r="PU218" s="31"/>
      <c r="PV218" s="31"/>
      <c r="PW218" s="31"/>
      <c r="PX218" s="31"/>
      <c r="PY218" s="31"/>
      <c r="PZ218" s="31"/>
      <c r="QA218" s="31"/>
      <c r="QB218" s="31"/>
      <c r="QC218" s="31"/>
      <c r="QD218" s="31"/>
      <c r="QE218" s="31"/>
      <c r="QF218" s="31"/>
      <c r="QG218" s="31"/>
      <c r="QH218" s="31"/>
      <c r="QI218" s="31"/>
      <c r="QJ218" s="31"/>
      <c r="QK218" s="31"/>
      <c r="QL218" s="31"/>
      <c r="QM218" s="31"/>
      <c r="QN218" s="31"/>
      <c r="QO218" s="31"/>
      <c r="QP218" s="31"/>
      <c r="QQ218" s="31"/>
      <c r="QR218" s="31"/>
      <c r="QS218" s="31"/>
      <c r="QT218" s="31"/>
      <c r="QU218" s="31"/>
      <c r="QV218" s="31"/>
      <c r="QW218" s="31"/>
      <c r="QX218" s="31"/>
      <c r="QY218" s="31"/>
      <c r="QZ218" s="31"/>
      <c r="RA218" s="31"/>
      <c r="RB218" s="31"/>
      <c r="RC218" s="31"/>
      <c r="RD218" s="31"/>
      <c r="RE218" s="31"/>
      <c r="RF218" s="31"/>
      <c r="RG218" s="31"/>
      <c r="RH218" s="31"/>
      <c r="RI218" s="31"/>
      <c r="RJ218" s="31"/>
      <c r="RK218" s="31"/>
      <c r="RL218" s="31"/>
      <c r="RM218" s="31"/>
      <c r="RN218" s="31"/>
      <c r="RO218" s="31"/>
      <c r="RP218" s="31"/>
      <c r="RQ218" s="31"/>
      <c r="RR218" s="31"/>
      <c r="RS218" s="31"/>
      <c r="RT218" s="31"/>
      <c r="RU218" s="31"/>
      <c r="RV218" s="31"/>
      <c r="RW218" s="31"/>
      <c r="RX218" s="31"/>
      <c r="RY218" s="31"/>
      <c r="RZ218" s="31"/>
      <c r="SA218" s="31"/>
      <c r="SB218" s="31"/>
      <c r="SC218" s="31"/>
      <c r="SD218" s="31"/>
      <c r="SE218" s="31"/>
      <c r="SF218" s="31"/>
      <c r="SG218" s="31"/>
      <c r="SH218" s="31"/>
      <c r="SI218" s="31"/>
      <c r="SJ218" s="31"/>
      <c r="SK218" s="31"/>
      <c r="SL218" s="31"/>
      <c r="SM218" s="31"/>
      <c r="SN218" s="31"/>
      <c r="SO218" s="31"/>
      <c r="SP218" s="31"/>
      <c r="SQ218" s="31"/>
      <c r="SR218" s="31"/>
      <c r="SS218" s="31"/>
      <c r="ST218" s="31"/>
      <c r="SU218" s="31"/>
      <c r="SV218" s="31"/>
      <c r="SW218" s="31"/>
      <c r="SX218" s="31"/>
      <c r="SY218" s="31"/>
      <c r="SZ218" s="31"/>
      <c r="TA218" s="31"/>
      <c r="TB218" s="31"/>
      <c r="TC218" s="31"/>
      <c r="TD218" s="31"/>
      <c r="TE218" s="31"/>
      <c r="TF218" s="31"/>
      <c r="TG218" s="31"/>
      <c r="TH218" s="31"/>
      <c r="TI218" s="31"/>
      <c r="TJ218" s="31"/>
      <c r="TK218" s="31"/>
      <c r="TL218" s="31"/>
      <c r="TM218" s="31"/>
      <c r="TN218" s="31"/>
      <c r="TO218" s="31"/>
      <c r="TP218" s="31"/>
      <c r="TQ218" s="31"/>
      <c r="TR218" s="31"/>
      <c r="TS218" s="31"/>
      <c r="TT218" s="31"/>
      <c r="TU218" s="31"/>
      <c r="TV218" s="31"/>
      <c r="TW218" s="31"/>
      <c r="TX218" s="31"/>
      <c r="TY218" s="31"/>
      <c r="TZ218" s="31"/>
      <c r="UA218" s="31"/>
      <c r="UB218" s="31"/>
      <c r="UC218" s="31"/>
      <c r="UD218" s="31"/>
      <c r="UE218" s="31"/>
      <c r="UF218" s="31"/>
      <c r="UG218" s="31"/>
      <c r="UH218" s="31"/>
      <c r="UI218" s="31"/>
      <c r="UJ218" s="31"/>
      <c r="UK218" s="31"/>
      <c r="UL218" s="31"/>
      <c r="UM218" s="31"/>
      <c r="UN218" s="31"/>
      <c r="UO218" s="31"/>
      <c r="UP218" s="31"/>
      <c r="UQ218" s="31"/>
      <c r="UR218" s="31"/>
      <c r="US218" s="31"/>
      <c r="UT218" s="31"/>
      <c r="UU218" s="31"/>
      <c r="UV218" s="31"/>
      <c r="UW218" s="31"/>
      <c r="UX218" s="31"/>
      <c r="UY218" s="31"/>
      <c r="UZ218" s="31"/>
      <c r="VA218" s="31"/>
      <c r="VB218" s="31"/>
      <c r="VC218" s="31"/>
      <c r="VD218" s="31"/>
      <c r="VE218" s="31"/>
      <c r="VF218" s="31"/>
      <c r="VG218" s="31"/>
      <c r="VH218" s="31"/>
      <c r="VI218" s="31"/>
      <c r="VJ218" s="31"/>
      <c r="VK218" s="31"/>
      <c r="VL218" s="31"/>
      <c r="VM218" s="31"/>
      <c r="VN218" s="31"/>
      <c r="VO218" s="31"/>
      <c r="VP218" s="31"/>
      <c r="VQ218" s="31"/>
      <c r="VR218" s="31"/>
      <c r="VS218" s="31"/>
      <c r="VT218" s="31"/>
      <c r="VU218" s="31"/>
      <c r="VV218" s="31"/>
      <c r="VW218" s="31"/>
      <c r="VX218" s="31"/>
      <c r="VY218" s="31"/>
      <c r="VZ218" s="31"/>
      <c r="WA218" s="31"/>
      <c r="WB218" s="31"/>
      <c r="WC218" s="31"/>
      <c r="WD218" s="31"/>
      <c r="WE218" s="31"/>
      <c r="WF218" s="31"/>
      <c r="WG218" s="31"/>
      <c r="WH218" s="31"/>
      <c r="WI218" s="31"/>
      <c r="WJ218" s="31"/>
      <c r="WK218" s="31"/>
      <c r="WL218" s="31"/>
      <c r="WM218" s="31"/>
      <c r="WN218" s="31"/>
      <c r="WO218" s="31"/>
      <c r="WP218" s="31"/>
      <c r="WQ218" s="31"/>
      <c r="WR218" s="31"/>
      <c r="WS218" s="31"/>
      <c r="WT218" s="31"/>
      <c r="WU218" s="31"/>
      <c r="WV218" s="31"/>
      <c r="WW218" s="31"/>
      <c r="WX218" s="31"/>
      <c r="WY218" s="31"/>
      <c r="WZ218" s="31"/>
      <c r="XA218" s="31"/>
      <c r="XB218" s="31"/>
      <c r="XC218" s="31"/>
      <c r="XD218" s="31"/>
      <c r="XE218" s="31"/>
      <c r="XF218" s="31"/>
      <c r="XG218" s="31"/>
      <c r="XH218" s="31"/>
      <c r="XI218" s="31"/>
      <c r="XJ218" s="31"/>
      <c r="XK218" s="31"/>
      <c r="XL218" s="31"/>
      <c r="XM218" s="31"/>
      <c r="XN218" s="31"/>
      <c r="XO218" s="31"/>
      <c r="XP218" s="31"/>
      <c r="XQ218" s="31"/>
      <c r="XR218" s="31"/>
      <c r="XS218" s="31"/>
      <c r="XT218" s="31"/>
      <c r="XU218" s="31"/>
      <c r="XV218" s="31"/>
      <c r="XW218" s="31"/>
      <c r="XX218" s="31"/>
      <c r="XY218" s="31"/>
      <c r="XZ218" s="31"/>
      <c r="YA218" s="31"/>
      <c r="YB218" s="31"/>
      <c r="YC218" s="31"/>
      <c r="YD218" s="31"/>
      <c r="YE218" s="31"/>
      <c r="YF218" s="31"/>
      <c r="YG218" s="31"/>
      <c r="YH218" s="31"/>
      <c r="YI218" s="31"/>
      <c r="YJ218" s="31"/>
      <c r="YK218" s="31"/>
      <c r="YL218" s="31"/>
    </row>
    <row r="219" spans="1:662" s="4" customFormat="1" x14ac:dyDescent="0.25">
      <c r="A219" s="16"/>
      <c r="B219" s="16"/>
      <c r="C219" s="18">
        <v>4110</v>
      </c>
      <c r="D219" s="18" t="s">
        <v>15</v>
      </c>
      <c r="E219" s="3">
        <v>34886</v>
      </c>
      <c r="F219" s="3">
        <v>34864.14</v>
      </c>
      <c r="G219" s="15">
        <f t="shared" si="3"/>
        <v>99.937338760534317</v>
      </c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  <c r="CO219" s="31"/>
      <c r="CP219" s="31"/>
      <c r="CQ219" s="31"/>
      <c r="CR219" s="31"/>
      <c r="CS219" s="31"/>
      <c r="CT219" s="31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  <c r="DO219" s="31"/>
      <c r="DP219" s="31"/>
      <c r="DQ219" s="31"/>
      <c r="DR219" s="31"/>
      <c r="DS219" s="31"/>
      <c r="DT219" s="31"/>
      <c r="DU219" s="31"/>
      <c r="DV219" s="31"/>
      <c r="DW219" s="31"/>
      <c r="DX219" s="31"/>
      <c r="DY219" s="31"/>
      <c r="DZ219" s="31"/>
      <c r="EA219" s="31"/>
      <c r="EB219" s="31"/>
      <c r="EC219" s="31"/>
      <c r="ED219" s="31"/>
      <c r="EE219" s="31"/>
      <c r="EF219" s="31"/>
      <c r="EG219" s="31"/>
      <c r="EH219" s="31"/>
      <c r="EI219" s="31"/>
      <c r="EJ219" s="31"/>
      <c r="EK219" s="31"/>
      <c r="EL219" s="31"/>
      <c r="EM219" s="31"/>
      <c r="EN219" s="31"/>
      <c r="EO219" s="31"/>
      <c r="EP219" s="31"/>
      <c r="EQ219" s="31"/>
      <c r="ER219" s="31"/>
      <c r="ES219" s="31"/>
      <c r="ET219" s="31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31"/>
      <c r="IX219" s="31"/>
      <c r="IY219" s="31"/>
      <c r="IZ219" s="31"/>
      <c r="JA219" s="31"/>
      <c r="JB219" s="31"/>
      <c r="JC219" s="31"/>
      <c r="JD219" s="31"/>
      <c r="JE219" s="31"/>
      <c r="JF219" s="31"/>
      <c r="JG219" s="31"/>
      <c r="JH219" s="31"/>
      <c r="JI219" s="31"/>
      <c r="JJ219" s="31"/>
      <c r="JK219" s="31"/>
      <c r="JL219" s="31"/>
      <c r="JM219" s="31"/>
      <c r="JN219" s="31"/>
      <c r="JO219" s="31"/>
      <c r="JP219" s="31"/>
      <c r="JQ219" s="31"/>
      <c r="JR219" s="31"/>
      <c r="JS219" s="31"/>
      <c r="JT219" s="31"/>
      <c r="JU219" s="31"/>
      <c r="JV219" s="31"/>
      <c r="JW219" s="31"/>
      <c r="JX219" s="31"/>
      <c r="JY219" s="31"/>
      <c r="JZ219" s="31"/>
      <c r="KA219" s="31"/>
      <c r="KB219" s="31"/>
      <c r="KC219" s="31"/>
      <c r="KD219" s="31"/>
      <c r="KE219" s="31"/>
      <c r="KF219" s="31"/>
      <c r="KG219" s="31"/>
      <c r="KH219" s="31"/>
      <c r="KI219" s="31"/>
      <c r="KJ219" s="31"/>
      <c r="KK219" s="31"/>
      <c r="KL219" s="31"/>
      <c r="KM219" s="31"/>
      <c r="KN219" s="31"/>
      <c r="KO219" s="31"/>
      <c r="KP219" s="31"/>
      <c r="KQ219" s="31"/>
      <c r="KR219" s="31"/>
      <c r="KS219" s="31"/>
      <c r="KT219" s="31"/>
      <c r="KU219" s="31"/>
      <c r="KV219" s="31"/>
      <c r="KW219" s="31"/>
      <c r="KX219" s="31"/>
      <c r="KY219" s="31"/>
      <c r="KZ219" s="31"/>
      <c r="LA219" s="31"/>
      <c r="LB219" s="31"/>
      <c r="LC219" s="31"/>
      <c r="LD219" s="31"/>
      <c r="LE219" s="31"/>
      <c r="LF219" s="31"/>
      <c r="LG219" s="31"/>
      <c r="LH219" s="31"/>
      <c r="LI219" s="31"/>
      <c r="LJ219" s="31"/>
      <c r="LK219" s="31"/>
      <c r="LL219" s="31"/>
      <c r="LM219" s="31"/>
      <c r="LN219" s="31"/>
      <c r="LO219" s="31"/>
      <c r="LP219" s="31"/>
      <c r="LQ219" s="31"/>
      <c r="LR219" s="31"/>
      <c r="LS219" s="31"/>
      <c r="LT219" s="31"/>
      <c r="LU219" s="31"/>
      <c r="LV219" s="31"/>
      <c r="LW219" s="31"/>
      <c r="LX219" s="31"/>
      <c r="LY219" s="31"/>
      <c r="LZ219" s="31"/>
      <c r="MA219" s="31"/>
      <c r="MB219" s="31"/>
      <c r="MC219" s="31"/>
      <c r="MD219" s="31"/>
      <c r="ME219" s="31"/>
      <c r="MF219" s="31"/>
      <c r="MG219" s="31"/>
      <c r="MH219" s="31"/>
      <c r="MI219" s="31"/>
      <c r="MJ219" s="31"/>
      <c r="MK219" s="31"/>
      <c r="ML219" s="31"/>
      <c r="MM219" s="31"/>
      <c r="MN219" s="31"/>
      <c r="MO219" s="31"/>
      <c r="MP219" s="31"/>
      <c r="MQ219" s="31"/>
      <c r="MR219" s="31"/>
      <c r="MS219" s="31"/>
      <c r="MT219" s="31"/>
      <c r="MU219" s="31"/>
      <c r="MV219" s="31"/>
      <c r="MW219" s="31"/>
      <c r="MX219" s="31"/>
      <c r="MY219" s="31"/>
      <c r="MZ219" s="31"/>
      <c r="NA219" s="31"/>
      <c r="NB219" s="31"/>
      <c r="NC219" s="31"/>
      <c r="ND219" s="31"/>
      <c r="NE219" s="31"/>
      <c r="NF219" s="31"/>
      <c r="NG219" s="31"/>
      <c r="NH219" s="31"/>
      <c r="NI219" s="31"/>
      <c r="NJ219" s="31"/>
      <c r="NK219" s="31"/>
      <c r="NL219" s="31"/>
      <c r="NM219" s="31"/>
      <c r="NN219" s="31"/>
      <c r="NO219" s="31"/>
      <c r="NP219" s="31"/>
      <c r="NQ219" s="31"/>
      <c r="NR219" s="31"/>
      <c r="NS219" s="31"/>
      <c r="NT219" s="31"/>
      <c r="NU219" s="31"/>
      <c r="NV219" s="31"/>
      <c r="NW219" s="31"/>
      <c r="NX219" s="31"/>
      <c r="NY219" s="31"/>
      <c r="NZ219" s="31"/>
      <c r="OA219" s="31"/>
      <c r="OB219" s="31"/>
      <c r="OC219" s="31"/>
      <c r="OD219" s="31"/>
      <c r="OE219" s="31"/>
      <c r="OF219" s="31"/>
      <c r="OG219" s="31"/>
      <c r="OH219" s="31"/>
      <c r="OI219" s="31"/>
      <c r="OJ219" s="31"/>
      <c r="OK219" s="31"/>
      <c r="OL219" s="31"/>
      <c r="OM219" s="31"/>
      <c r="ON219" s="31"/>
      <c r="OO219" s="31"/>
      <c r="OP219" s="31"/>
      <c r="OQ219" s="31"/>
      <c r="OR219" s="31"/>
      <c r="OS219" s="31"/>
      <c r="OT219" s="31"/>
      <c r="OU219" s="31"/>
      <c r="OV219" s="31"/>
      <c r="OW219" s="31"/>
      <c r="OX219" s="31"/>
      <c r="OY219" s="31"/>
      <c r="OZ219" s="31"/>
      <c r="PA219" s="31"/>
      <c r="PB219" s="31"/>
      <c r="PC219" s="31"/>
      <c r="PD219" s="31"/>
      <c r="PE219" s="31"/>
      <c r="PF219" s="31"/>
      <c r="PG219" s="31"/>
      <c r="PH219" s="31"/>
      <c r="PI219" s="31"/>
      <c r="PJ219" s="31"/>
      <c r="PK219" s="31"/>
      <c r="PL219" s="31"/>
      <c r="PM219" s="31"/>
      <c r="PN219" s="31"/>
      <c r="PO219" s="31"/>
      <c r="PP219" s="31"/>
      <c r="PQ219" s="31"/>
      <c r="PR219" s="31"/>
      <c r="PS219" s="31"/>
      <c r="PT219" s="31"/>
      <c r="PU219" s="31"/>
      <c r="PV219" s="31"/>
      <c r="PW219" s="31"/>
      <c r="PX219" s="31"/>
      <c r="PY219" s="31"/>
      <c r="PZ219" s="31"/>
      <c r="QA219" s="31"/>
      <c r="QB219" s="31"/>
      <c r="QC219" s="31"/>
      <c r="QD219" s="31"/>
      <c r="QE219" s="31"/>
      <c r="QF219" s="31"/>
      <c r="QG219" s="31"/>
      <c r="QH219" s="31"/>
      <c r="QI219" s="31"/>
      <c r="QJ219" s="31"/>
      <c r="QK219" s="31"/>
      <c r="QL219" s="31"/>
      <c r="QM219" s="31"/>
      <c r="QN219" s="31"/>
      <c r="QO219" s="31"/>
      <c r="QP219" s="31"/>
      <c r="QQ219" s="31"/>
      <c r="QR219" s="31"/>
      <c r="QS219" s="31"/>
      <c r="QT219" s="31"/>
      <c r="QU219" s="31"/>
      <c r="QV219" s="31"/>
      <c r="QW219" s="31"/>
      <c r="QX219" s="31"/>
      <c r="QY219" s="31"/>
      <c r="QZ219" s="31"/>
      <c r="RA219" s="31"/>
      <c r="RB219" s="31"/>
      <c r="RC219" s="31"/>
      <c r="RD219" s="31"/>
      <c r="RE219" s="31"/>
      <c r="RF219" s="31"/>
      <c r="RG219" s="31"/>
      <c r="RH219" s="31"/>
      <c r="RI219" s="31"/>
      <c r="RJ219" s="31"/>
      <c r="RK219" s="31"/>
      <c r="RL219" s="31"/>
      <c r="RM219" s="31"/>
      <c r="RN219" s="31"/>
      <c r="RO219" s="31"/>
      <c r="RP219" s="31"/>
      <c r="RQ219" s="31"/>
      <c r="RR219" s="31"/>
      <c r="RS219" s="31"/>
      <c r="RT219" s="31"/>
      <c r="RU219" s="31"/>
      <c r="RV219" s="31"/>
      <c r="RW219" s="31"/>
      <c r="RX219" s="31"/>
      <c r="RY219" s="31"/>
      <c r="RZ219" s="31"/>
      <c r="SA219" s="31"/>
      <c r="SB219" s="31"/>
      <c r="SC219" s="31"/>
      <c r="SD219" s="31"/>
      <c r="SE219" s="31"/>
      <c r="SF219" s="31"/>
      <c r="SG219" s="31"/>
      <c r="SH219" s="31"/>
      <c r="SI219" s="31"/>
      <c r="SJ219" s="31"/>
      <c r="SK219" s="31"/>
      <c r="SL219" s="31"/>
      <c r="SM219" s="31"/>
      <c r="SN219" s="31"/>
      <c r="SO219" s="31"/>
      <c r="SP219" s="31"/>
      <c r="SQ219" s="31"/>
      <c r="SR219" s="31"/>
      <c r="SS219" s="31"/>
      <c r="ST219" s="31"/>
      <c r="SU219" s="31"/>
      <c r="SV219" s="31"/>
      <c r="SW219" s="31"/>
      <c r="SX219" s="31"/>
      <c r="SY219" s="31"/>
      <c r="SZ219" s="31"/>
      <c r="TA219" s="31"/>
      <c r="TB219" s="31"/>
      <c r="TC219" s="31"/>
      <c r="TD219" s="31"/>
      <c r="TE219" s="31"/>
      <c r="TF219" s="31"/>
      <c r="TG219" s="31"/>
      <c r="TH219" s="31"/>
      <c r="TI219" s="31"/>
      <c r="TJ219" s="31"/>
      <c r="TK219" s="31"/>
      <c r="TL219" s="31"/>
      <c r="TM219" s="31"/>
      <c r="TN219" s="31"/>
      <c r="TO219" s="31"/>
      <c r="TP219" s="31"/>
      <c r="TQ219" s="31"/>
      <c r="TR219" s="31"/>
      <c r="TS219" s="31"/>
      <c r="TT219" s="31"/>
      <c r="TU219" s="31"/>
      <c r="TV219" s="31"/>
      <c r="TW219" s="31"/>
      <c r="TX219" s="31"/>
      <c r="TY219" s="31"/>
      <c r="TZ219" s="31"/>
      <c r="UA219" s="31"/>
      <c r="UB219" s="31"/>
      <c r="UC219" s="31"/>
      <c r="UD219" s="31"/>
      <c r="UE219" s="31"/>
      <c r="UF219" s="31"/>
      <c r="UG219" s="31"/>
      <c r="UH219" s="31"/>
      <c r="UI219" s="31"/>
      <c r="UJ219" s="31"/>
      <c r="UK219" s="31"/>
      <c r="UL219" s="31"/>
      <c r="UM219" s="31"/>
      <c r="UN219" s="31"/>
      <c r="UO219" s="31"/>
      <c r="UP219" s="31"/>
      <c r="UQ219" s="31"/>
      <c r="UR219" s="31"/>
      <c r="US219" s="31"/>
      <c r="UT219" s="31"/>
      <c r="UU219" s="31"/>
      <c r="UV219" s="31"/>
      <c r="UW219" s="31"/>
      <c r="UX219" s="31"/>
      <c r="UY219" s="31"/>
      <c r="UZ219" s="31"/>
      <c r="VA219" s="31"/>
      <c r="VB219" s="31"/>
      <c r="VC219" s="31"/>
      <c r="VD219" s="31"/>
      <c r="VE219" s="31"/>
      <c r="VF219" s="31"/>
      <c r="VG219" s="31"/>
      <c r="VH219" s="31"/>
      <c r="VI219" s="31"/>
      <c r="VJ219" s="31"/>
      <c r="VK219" s="31"/>
      <c r="VL219" s="31"/>
      <c r="VM219" s="31"/>
      <c r="VN219" s="31"/>
      <c r="VO219" s="31"/>
      <c r="VP219" s="31"/>
      <c r="VQ219" s="31"/>
      <c r="VR219" s="31"/>
      <c r="VS219" s="31"/>
      <c r="VT219" s="31"/>
      <c r="VU219" s="31"/>
      <c r="VV219" s="31"/>
      <c r="VW219" s="31"/>
      <c r="VX219" s="31"/>
      <c r="VY219" s="31"/>
      <c r="VZ219" s="31"/>
      <c r="WA219" s="31"/>
      <c r="WB219" s="31"/>
      <c r="WC219" s="31"/>
      <c r="WD219" s="31"/>
      <c r="WE219" s="31"/>
      <c r="WF219" s="31"/>
      <c r="WG219" s="31"/>
      <c r="WH219" s="31"/>
      <c r="WI219" s="31"/>
      <c r="WJ219" s="31"/>
      <c r="WK219" s="31"/>
      <c r="WL219" s="31"/>
      <c r="WM219" s="31"/>
      <c r="WN219" s="31"/>
      <c r="WO219" s="31"/>
      <c r="WP219" s="31"/>
      <c r="WQ219" s="31"/>
      <c r="WR219" s="31"/>
      <c r="WS219" s="31"/>
      <c r="WT219" s="31"/>
      <c r="WU219" s="31"/>
      <c r="WV219" s="31"/>
      <c r="WW219" s="31"/>
      <c r="WX219" s="31"/>
      <c r="WY219" s="31"/>
      <c r="WZ219" s="31"/>
      <c r="XA219" s="31"/>
      <c r="XB219" s="31"/>
      <c r="XC219" s="31"/>
      <c r="XD219" s="31"/>
      <c r="XE219" s="31"/>
      <c r="XF219" s="31"/>
      <c r="XG219" s="31"/>
      <c r="XH219" s="31"/>
      <c r="XI219" s="31"/>
      <c r="XJ219" s="31"/>
      <c r="XK219" s="31"/>
      <c r="XL219" s="31"/>
      <c r="XM219" s="31"/>
      <c r="XN219" s="31"/>
      <c r="XO219" s="31"/>
      <c r="XP219" s="31"/>
      <c r="XQ219" s="31"/>
      <c r="XR219" s="31"/>
      <c r="XS219" s="31"/>
      <c r="XT219" s="31"/>
      <c r="XU219" s="31"/>
      <c r="XV219" s="31"/>
      <c r="XW219" s="31"/>
      <c r="XX219" s="31"/>
      <c r="XY219" s="31"/>
      <c r="XZ219" s="31"/>
      <c r="YA219" s="31"/>
      <c r="YB219" s="31"/>
      <c r="YC219" s="31"/>
      <c r="YD219" s="31"/>
      <c r="YE219" s="31"/>
      <c r="YF219" s="31"/>
      <c r="YG219" s="31"/>
      <c r="YH219" s="31"/>
      <c r="YI219" s="31"/>
      <c r="YJ219" s="31"/>
      <c r="YK219" s="31"/>
      <c r="YL219" s="31"/>
    </row>
    <row r="220" spans="1:662" s="4" customFormat="1" x14ac:dyDescent="0.25">
      <c r="A220" s="16"/>
      <c r="B220" s="16"/>
      <c r="C220" s="18">
        <v>4120</v>
      </c>
      <c r="D220" s="18" t="s">
        <v>16</v>
      </c>
      <c r="E220" s="3">
        <v>4890</v>
      </c>
      <c r="F220" s="3">
        <v>4696.6099999999997</v>
      </c>
      <c r="G220" s="15">
        <f t="shared" si="3"/>
        <v>96.045194274028617</v>
      </c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31"/>
      <c r="CU220" s="31"/>
      <c r="CV220" s="31"/>
      <c r="CW220" s="31"/>
      <c r="CX220" s="31"/>
      <c r="CY220" s="31"/>
      <c r="CZ220" s="31"/>
      <c r="DA220" s="31"/>
      <c r="DB220" s="31"/>
      <c r="DC220" s="31"/>
      <c r="DD220" s="31"/>
      <c r="DE220" s="31"/>
      <c r="DF220" s="31"/>
      <c r="DG220" s="31"/>
      <c r="DH220" s="31"/>
      <c r="DI220" s="31"/>
      <c r="DJ220" s="31"/>
      <c r="DK220" s="31"/>
      <c r="DL220" s="31"/>
      <c r="DM220" s="31"/>
      <c r="DN220" s="31"/>
      <c r="DO220" s="31"/>
      <c r="DP220" s="31"/>
      <c r="DQ220" s="31"/>
      <c r="DR220" s="31"/>
      <c r="DS220" s="31"/>
      <c r="DT220" s="31"/>
      <c r="DU220" s="31"/>
      <c r="DV220" s="31"/>
      <c r="DW220" s="31"/>
      <c r="DX220" s="31"/>
      <c r="DY220" s="31"/>
      <c r="DZ220" s="31"/>
      <c r="EA220" s="31"/>
      <c r="EB220" s="31"/>
      <c r="EC220" s="31"/>
      <c r="ED220" s="31"/>
      <c r="EE220" s="31"/>
      <c r="EF220" s="31"/>
      <c r="EG220" s="31"/>
      <c r="EH220" s="31"/>
      <c r="EI220" s="31"/>
      <c r="EJ220" s="31"/>
      <c r="EK220" s="31"/>
      <c r="EL220" s="31"/>
      <c r="EM220" s="31"/>
      <c r="EN220" s="31"/>
      <c r="EO220" s="31"/>
      <c r="EP220" s="31"/>
      <c r="EQ220" s="31"/>
      <c r="ER220" s="31"/>
      <c r="ES220" s="31"/>
      <c r="ET220" s="31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31"/>
      <c r="IX220" s="31"/>
      <c r="IY220" s="31"/>
      <c r="IZ220" s="31"/>
      <c r="JA220" s="31"/>
      <c r="JB220" s="31"/>
      <c r="JC220" s="31"/>
      <c r="JD220" s="31"/>
      <c r="JE220" s="31"/>
      <c r="JF220" s="31"/>
      <c r="JG220" s="31"/>
      <c r="JH220" s="31"/>
      <c r="JI220" s="31"/>
      <c r="JJ220" s="31"/>
      <c r="JK220" s="31"/>
      <c r="JL220" s="31"/>
      <c r="JM220" s="31"/>
      <c r="JN220" s="31"/>
      <c r="JO220" s="31"/>
      <c r="JP220" s="31"/>
      <c r="JQ220" s="31"/>
      <c r="JR220" s="31"/>
      <c r="JS220" s="31"/>
      <c r="JT220" s="31"/>
      <c r="JU220" s="31"/>
      <c r="JV220" s="31"/>
      <c r="JW220" s="31"/>
      <c r="JX220" s="31"/>
      <c r="JY220" s="31"/>
      <c r="JZ220" s="31"/>
      <c r="KA220" s="31"/>
      <c r="KB220" s="31"/>
      <c r="KC220" s="31"/>
      <c r="KD220" s="31"/>
      <c r="KE220" s="31"/>
      <c r="KF220" s="31"/>
      <c r="KG220" s="31"/>
      <c r="KH220" s="31"/>
      <c r="KI220" s="31"/>
      <c r="KJ220" s="31"/>
      <c r="KK220" s="31"/>
      <c r="KL220" s="31"/>
      <c r="KM220" s="31"/>
      <c r="KN220" s="31"/>
      <c r="KO220" s="31"/>
      <c r="KP220" s="31"/>
      <c r="KQ220" s="31"/>
      <c r="KR220" s="31"/>
      <c r="KS220" s="31"/>
      <c r="KT220" s="31"/>
      <c r="KU220" s="31"/>
      <c r="KV220" s="31"/>
      <c r="KW220" s="31"/>
      <c r="KX220" s="31"/>
      <c r="KY220" s="31"/>
      <c r="KZ220" s="31"/>
      <c r="LA220" s="31"/>
      <c r="LB220" s="31"/>
      <c r="LC220" s="31"/>
      <c r="LD220" s="31"/>
      <c r="LE220" s="31"/>
      <c r="LF220" s="31"/>
      <c r="LG220" s="31"/>
      <c r="LH220" s="31"/>
      <c r="LI220" s="31"/>
      <c r="LJ220" s="31"/>
      <c r="LK220" s="31"/>
      <c r="LL220" s="31"/>
      <c r="LM220" s="31"/>
      <c r="LN220" s="31"/>
      <c r="LO220" s="31"/>
      <c r="LP220" s="31"/>
      <c r="LQ220" s="31"/>
      <c r="LR220" s="31"/>
      <c r="LS220" s="31"/>
      <c r="LT220" s="31"/>
      <c r="LU220" s="31"/>
      <c r="LV220" s="31"/>
      <c r="LW220" s="31"/>
      <c r="LX220" s="31"/>
      <c r="LY220" s="31"/>
      <c r="LZ220" s="31"/>
      <c r="MA220" s="31"/>
      <c r="MB220" s="31"/>
      <c r="MC220" s="31"/>
      <c r="MD220" s="31"/>
      <c r="ME220" s="31"/>
      <c r="MF220" s="31"/>
      <c r="MG220" s="31"/>
      <c r="MH220" s="31"/>
      <c r="MI220" s="31"/>
      <c r="MJ220" s="31"/>
      <c r="MK220" s="31"/>
      <c r="ML220" s="31"/>
      <c r="MM220" s="31"/>
      <c r="MN220" s="31"/>
      <c r="MO220" s="31"/>
      <c r="MP220" s="31"/>
      <c r="MQ220" s="31"/>
      <c r="MR220" s="31"/>
      <c r="MS220" s="31"/>
      <c r="MT220" s="31"/>
      <c r="MU220" s="31"/>
      <c r="MV220" s="31"/>
      <c r="MW220" s="31"/>
      <c r="MX220" s="31"/>
      <c r="MY220" s="31"/>
      <c r="MZ220" s="31"/>
      <c r="NA220" s="31"/>
      <c r="NB220" s="31"/>
      <c r="NC220" s="31"/>
      <c r="ND220" s="31"/>
      <c r="NE220" s="31"/>
      <c r="NF220" s="31"/>
      <c r="NG220" s="31"/>
      <c r="NH220" s="31"/>
      <c r="NI220" s="31"/>
      <c r="NJ220" s="31"/>
      <c r="NK220" s="31"/>
      <c r="NL220" s="31"/>
      <c r="NM220" s="31"/>
      <c r="NN220" s="31"/>
      <c r="NO220" s="31"/>
      <c r="NP220" s="31"/>
      <c r="NQ220" s="31"/>
      <c r="NR220" s="31"/>
      <c r="NS220" s="31"/>
      <c r="NT220" s="31"/>
      <c r="NU220" s="31"/>
      <c r="NV220" s="31"/>
      <c r="NW220" s="31"/>
      <c r="NX220" s="31"/>
      <c r="NY220" s="31"/>
      <c r="NZ220" s="31"/>
      <c r="OA220" s="31"/>
      <c r="OB220" s="31"/>
      <c r="OC220" s="31"/>
      <c r="OD220" s="31"/>
      <c r="OE220" s="31"/>
      <c r="OF220" s="31"/>
      <c r="OG220" s="31"/>
      <c r="OH220" s="31"/>
      <c r="OI220" s="31"/>
      <c r="OJ220" s="31"/>
      <c r="OK220" s="31"/>
      <c r="OL220" s="31"/>
      <c r="OM220" s="31"/>
      <c r="ON220" s="31"/>
      <c r="OO220" s="31"/>
      <c r="OP220" s="31"/>
      <c r="OQ220" s="31"/>
      <c r="OR220" s="31"/>
      <c r="OS220" s="31"/>
      <c r="OT220" s="31"/>
      <c r="OU220" s="31"/>
      <c r="OV220" s="31"/>
      <c r="OW220" s="31"/>
      <c r="OX220" s="31"/>
      <c r="OY220" s="31"/>
      <c r="OZ220" s="31"/>
      <c r="PA220" s="31"/>
      <c r="PB220" s="31"/>
      <c r="PC220" s="31"/>
      <c r="PD220" s="31"/>
      <c r="PE220" s="31"/>
      <c r="PF220" s="31"/>
      <c r="PG220" s="31"/>
      <c r="PH220" s="31"/>
      <c r="PI220" s="31"/>
      <c r="PJ220" s="31"/>
      <c r="PK220" s="31"/>
      <c r="PL220" s="31"/>
      <c r="PM220" s="31"/>
      <c r="PN220" s="31"/>
      <c r="PO220" s="31"/>
      <c r="PP220" s="31"/>
      <c r="PQ220" s="31"/>
      <c r="PR220" s="31"/>
      <c r="PS220" s="31"/>
      <c r="PT220" s="31"/>
      <c r="PU220" s="31"/>
      <c r="PV220" s="31"/>
      <c r="PW220" s="31"/>
      <c r="PX220" s="31"/>
      <c r="PY220" s="31"/>
      <c r="PZ220" s="31"/>
      <c r="QA220" s="31"/>
      <c r="QB220" s="31"/>
      <c r="QC220" s="31"/>
      <c r="QD220" s="31"/>
      <c r="QE220" s="31"/>
      <c r="QF220" s="31"/>
      <c r="QG220" s="31"/>
      <c r="QH220" s="31"/>
      <c r="QI220" s="31"/>
      <c r="QJ220" s="31"/>
      <c r="QK220" s="31"/>
      <c r="QL220" s="31"/>
      <c r="QM220" s="31"/>
      <c r="QN220" s="31"/>
      <c r="QO220" s="31"/>
      <c r="QP220" s="31"/>
      <c r="QQ220" s="31"/>
      <c r="QR220" s="31"/>
      <c r="QS220" s="31"/>
      <c r="QT220" s="31"/>
      <c r="QU220" s="31"/>
      <c r="QV220" s="31"/>
      <c r="QW220" s="31"/>
      <c r="QX220" s="31"/>
      <c r="QY220" s="31"/>
      <c r="QZ220" s="31"/>
      <c r="RA220" s="31"/>
      <c r="RB220" s="31"/>
      <c r="RC220" s="31"/>
      <c r="RD220" s="31"/>
      <c r="RE220" s="31"/>
      <c r="RF220" s="31"/>
      <c r="RG220" s="31"/>
      <c r="RH220" s="31"/>
      <c r="RI220" s="31"/>
      <c r="RJ220" s="31"/>
      <c r="RK220" s="31"/>
      <c r="RL220" s="31"/>
      <c r="RM220" s="31"/>
      <c r="RN220" s="31"/>
      <c r="RO220" s="31"/>
      <c r="RP220" s="31"/>
      <c r="RQ220" s="31"/>
      <c r="RR220" s="31"/>
      <c r="RS220" s="31"/>
      <c r="RT220" s="31"/>
      <c r="RU220" s="31"/>
      <c r="RV220" s="31"/>
      <c r="RW220" s="31"/>
      <c r="RX220" s="31"/>
      <c r="RY220" s="31"/>
      <c r="RZ220" s="31"/>
      <c r="SA220" s="31"/>
      <c r="SB220" s="31"/>
      <c r="SC220" s="31"/>
      <c r="SD220" s="31"/>
      <c r="SE220" s="31"/>
      <c r="SF220" s="31"/>
      <c r="SG220" s="31"/>
      <c r="SH220" s="31"/>
      <c r="SI220" s="31"/>
      <c r="SJ220" s="31"/>
      <c r="SK220" s="31"/>
      <c r="SL220" s="31"/>
      <c r="SM220" s="31"/>
      <c r="SN220" s="31"/>
      <c r="SO220" s="31"/>
      <c r="SP220" s="31"/>
      <c r="SQ220" s="31"/>
      <c r="SR220" s="31"/>
      <c r="SS220" s="31"/>
      <c r="ST220" s="31"/>
      <c r="SU220" s="31"/>
      <c r="SV220" s="31"/>
      <c r="SW220" s="31"/>
      <c r="SX220" s="31"/>
      <c r="SY220" s="31"/>
      <c r="SZ220" s="31"/>
      <c r="TA220" s="31"/>
      <c r="TB220" s="31"/>
      <c r="TC220" s="31"/>
      <c r="TD220" s="31"/>
      <c r="TE220" s="31"/>
      <c r="TF220" s="31"/>
      <c r="TG220" s="31"/>
      <c r="TH220" s="31"/>
      <c r="TI220" s="31"/>
      <c r="TJ220" s="31"/>
      <c r="TK220" s="31"/>
      <c r="TL220" s="31"/>
      <c r="TM220" s="31"/>
      <c r="TN220" s="31"/>
      <c r="TO220" s="31"/>
      <c r="TP220" s="31"/>
      <c r="TQ220" s="31"/>
      <c r="TR220" s="31"/>
      <c r="TS220" s="31"/>
      <c r="TT220" s="31"/>
      <c r="TU220" s="31"/>
      <c r="TV220" s="31"/>
      <c r="TW220" s="31"/>
      <c r="TX220" s="31"/>
      <c r="TY220" s="31"/>
      <c r="TZ220" s="31"/>
      <c r="UA220" s="31"/>
      <c r="UB220" s="31"/>
      <c r="UC220" s="31"/>
      <c r="UD220" s="31"/>
      <c r="UE220" s="31"/>
      <c r="UF220" s="31"/>
      <c r="UG220" s="31"/>
      <c r="UH220" s="31"/>
      <c r="UI220" s="31"/>
      <c r="UJ220" s="31"/>
      <c r="UK220" s="31"/>
      <c r="UL220" s="31"/>
      <c r="UM220" s="31"/>
      <c r="UN220" s="31"/>
      <c r="UO220" s="31"/>
      <c r="UP220" s="31"/>
      <c r="UQ220" s="31"/>
      <c r="UR220" s="31"/>
      <c r="US220" s="31"/>
      <c r="UT220" s="31"/>
      <c r="UU220" s="31"/>
      <c r="UV220" s="31"/>
      <c r="UW220" s="31"/>
      <c r="UX220" s="31"/>
      <c r="UY220" s="31"/>
      <c r="UZ220" s="31"/>
      <c r="VA220" s="31"/>
      <c r="VB220" s="31"/>
      <c r="VC220" s="31"/>
      <c r="VD220" s="31"/>
      <c r="VE220" s="31"/>
      <c r="VF220" s="31"/>
      <c r="VG220" s="31"/>
      <c r="VH220" s="31"/>
      <c r="VI220" s="31"/>
      <c r="VJ220" s="31"/>
      <c r="VK220" s="31"/>
      <c r="VL220" s="31"/>
      <c r="VM220" s="31"/>
      <c r="VN220" s="31"/>
      <c r="VO220" s="31"/>
      <c r="VP220" s="31"/>
      <c r="VQ220" s="31"/>
      <c r="VR220" s="31"/>
      <c r="VS220" s="31"/>
      <c r="VT220" s="31"/>
      <c r="VU220" s="31"/>
      <c r="VV220" s="31"/>
      <c r="VW220" s="31"/>
      <c r="VX220" s="31"/>
      <c r="VY220" s="31"/>
      <c r="VZ220" s="31"/>
      <c r="WA220" s="31"/>
      <c r="WB220" s="31"/>
      <c r="WC220" s="31"/>
      <c r="WD220" s="31"/>
      <c r="WE220" s="31"/>
      <c r="WF220" s="31"/>
      <c r="WG220" s="31"/>
      <c r="WH220" s="31"/>
      <c r="WI220" s="31"/>
      <c r="WJ220" s="31"/>
      <c r="WK220" s="31"/>
      <c r="WL220" s="31"/>
      <c r="WM220" s="31"/>
      <c r="WN220" s="31"/>
      <c r="WO220" s="31"/>
      <c r="WP220" s="31"/>
      <c r="WQ220" s="31"/>
      <c r="WR220" s="31"/>
      <c r="WS220" s="31"/>
      <c r="WT220" s="31"/>
      <c r="WU220" s="31"/>
      <c r="WV220" s="31"/>
      <c r="WW220" s="31"/>
      <c r="WX220" s="31"/>
      <c r="WY220" s="31"/>
      <c r="WZ220" s="31"/>
      <c r="XA220" s="31"/>
      <c r="XB220" s="31"/>
      <c r="XC220" s="31"/>
      <c r="XD220" s="31"/>
      <c r="XE220" s="31"/>
      <c r="XF220" s="31"/>
      <c r="XG220" s="31"/>
      <c r="XH220" s="31"/>
      <c r="XI220" s="31"/>
      <c r="XJ220" s="31"/>
      <c r="XK220" s="31"/>
      <c r="XL220" s="31"/>
      <c r="XM220" s="31"/>
      <c r="XN220" s="31"/>
      <c r="XO220" s="31"/>
      <c r="XP220" s="31"/>
      <c r="XQ220" s="31"/>
      <c r="XR220" s="31"/>
      <c r="XS220" s="31"/>
      <c r="XT220" s="31"/>
      <c r="XU220" s="31"/>
      <c r="XV220" s="31"/>
      <c r="XW220" s="31"/>
      <c r="XX220" s="31"/>
      <c r="XY220" s="31"/>
      <c r="XZ220" s="31"/>
      <c r="YA220" s="31"/>
      <c r="YB220" s="31"/>
      <c r="YC220" s="31"/>
      <c r="YD220" s="31"/>
      <c r="YE220" s="31"/>
      <c r="YF220" s="31"/>
      <c r="YG220" s="31"/>
      <c r="YH220" s="31"/>
      <c r="YI220" s="31"/>
      <c r="YJ220" s="31"/>
      <c r="YK220" s="31"/>
      <c r="YL220" s="31"/>
    </row>
    <row r="221" spans="1:662" s="4" customFormat="1" x14ac:dyDescent="0.25">
      <c r="A221" s="16"/>
      <c r="B221" s="16"/>
      <c r="C221" s="18">
        <v>4170</v>
      </c>
      <c r="D221" s="18" t="s">
        <v>42</v>
      </c>
      <c r="E221" s="3">
        <v>1000</v>
      </c>
      <c r="F221" s="3">
        <v>0</v>
      </c>
      <c r="G221" s="15">
        <f t="shared" si="3"/>
        <v>0</v>
      </c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  <c r="CO221" s="31"/>
      <c r="CP221" s="31"/>
      <c r="CQ221" s="31"/>
      <c r="CR221" s="31"/>
      <c r="CS221" s="31"/>
      <c r="CT221" s="31"/>
      <c r="CU221" s="31"/>
      <c r="CV221" s="31"/>
      <c r="CW221" s="31"/>
      <c r="CX221" s="31"/>
      <c r="CY221" s="31"/>
      <c r="CZ221" s="31"/>
      <c r="DA221" s="31"/>
      <c r="DB221" s="31"/>
      <c r="DC221" s="31"/>
      <c r="DD221" s="31"/>
      <c r="DE221" s="31"/>
      <c r="DF221" s="31"/>
      <c r="DG221" s="31"/>
      <c r="DH221" s="31"/>
      <c r="DI221" s="31"/>
      <c r="DJ221" s="31"/>
      <c r="DK221" s="31"/>
      <c r="DL221" s="31"/>
      <c r="DM221" s="31"/>
      <c r="DN221" s="31"/>
      <c r="DO221" s="31"/>
      <c r="DP221" s="31"/>
      <c r="DQ221" s="31"/>
      <c r="DR221" s="31"/>
      <c r="DS221" s="31"/>
      <c r="DT221" s="31"/>
      <c r="DU221" s="31"/>
      <c r="DV221" s="31"/>
      <c r="DW221" s="31"/>
      <c r="DX221" s="31"/>
      <c r="DY221" s="31"/>
      <c r="DZ221" s="31"/>
      <c r="EA221" s="31"/>
      <c r="EB221" s="31"/>
      <c r="EC221" s="31"/>
      <c r="ED221" s="31"/>
      <c r="EE221" s="31"/>
      <c r="EF221" s="31"/>
      <c r="EG221" s="31"/>
      <c r="EH221" s="31"/>
      <c r="EI221" s="31"/>
      <c r="EJ221" s="31"/>
      <c r="EK221" s="31"/>
      <c r="EL221" s="31"/>
      <c r="EM221" s="31"/>
      <c r="EN221" s="31"/>
      <c r="EO221" s="31"/>
      <c r="EP221" s="31"/>
      <c r="EQ221" s="31"/>
      <c r="ER221" s="31"/>
      <c r="ES221" s="31"/>
      <c r="ET221" s="31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31"/>
      <c r="IX221" s="31"/>
      <c r="IY221" s="31"/>
      <c r="IZ221" s="31"/>
      <c r="JA221" s="31"/>
      <c r="JB221" s="31"/>
      <c r="JC221" s="31"/>
      <c r="JD221" s="31"/>
      <c r="JE221" s="31"/>
      <c r="JF221" s="31"/>
      <c r="JG221" s="31"/>
      <c r="JH221" s="31"/>
      <c r="JI221" s="31"/>
      <c r="JJ221" s="31"/>
      <c r="JK221" s="31"/>
      <c r="JL221" s="31"/>
      <c r="JM221" s="31"/>
      <c r="JN221" s="31"/>
      <c r="JO221" s="31"/>
      <c r="JP221" s="31"/>
      <c r="JQ221" s="31"/>
      <c r="JR221" s="31"/>
      <c r="JS221" s="31"/>
      <c r="JT221" s="31"/>
      <c r="JU221" s="31"/>
      <c r="JV221" s="31"/>
      <c r="JW221" s="31"/>
      <c r="JX221" s="31"/>
      <c r="JY221" s="31"/>
      <c r="JZ221" s="31"/>
      <c r="KA221" s="31"/>
      <c r="KB221" s="31"/>
      <c r="KC221" s="31"/>
      <c r="KD221" s="31"/>
      <c r="KE221" s="31"/>
      <c r="KF221" s="31"/>
      <c r="KG221" s="31"/>
      <c r="KH221" s="31"/>
      <c r="KI221" s="31"/>
      <c r="KJ221" s="31"/>
      <c r="KK221" s="31"/>
      <c r="KL221" s="31"/>
      <c r="KM221" s="31"/>
      <c r="KN221" s="31"/>
      <c r="KO221" s="31"/>
      <c r="KP221" s="31"/>
      <c r="KQ221" s="31"/>
      <c r="KR221" s="31"/>
      <c r="KS221" s="31"/>
      <c r="KT221" s="31"/>
      <c r="KU221" s="31"/>
      <c r="KV221" s="31"/>
      <c r="KW221" s="31"/>
      <c r="KX221" s="31"/>
      <c r="KY221" s="31"/>
      <c r="KZ221" s="31"/>
      <c r="LA221" s="31"/>
      <c r="LB221" s="31"/>
      <c r="LC221" s="31"/>
      <c r="LD221" s="31"/>
      <c r="LE221" s="31"/>
      <c r="LF221" s="31"/>
      <c r="LG221" s="31"/>
      <c r="LH221" s="31"/>
      <c r="LI221" s="31"/>
      <c r="LJ221" s="31"/>
      <c r="LK221" s="31"/>
      <c r="LL221" s="31"/>
      <c r="LM221" s="31"/>
      <c r="LN221" s="31"/>
      <c r="LO221" s="31"/>
      <c r="LP221" s="31"/>
      <c r="LQ221" s="31"/>
      <c r="LR221" s="31"/>
      <c r="LS221" s="31"/>
      <c r="LT221" s="31"/>
      <c r="LU221" s="31"/>
      <c r="LV221" s="31"/>
      <c r="LW221" s="31"/>
      <c r="LX221" s="31"/>
      <c r="LY221" s="31"/>
      <c r="LZ221" s="31"/>
      <c r="MA221" s="31"/>
      <c r="MB221" s="31"/>
      <c r="MC221" s="31"/>
      <c r="MD221" s="31"/>
      <c r="ME221" s="31"/>
      <c r="MF221" s="31"/>
      <c r="MG221" s="31"/>
      <c r="MH221" s="31"/>
      <c r="MI221" s="31"/>
      <c r="MJ221" s="31"/>
      <c r="MK221" s="31"/>
      <c r="ML221" s="31"/>
      <c r="MM221" s="31"/>
      <c r="MN221" s="31"/>
      <c r="MO221" s="31"/>
      <c r="MP221" s="31"/>
      <c r="MQ221" s="31"/>
      <c r="MR221" s="31"/>
      <c r="MS221" s="31"/>
      <c r="MT221" s="31"/>
      <c r="MU221" s="31"/>
      <c r="MV221" s="31"/>
      <c r="MW221" s="31"/>
      <c r="MX221" s="31"/>
      <c r="MY221" s="31"/>
      <c r="MZ221" s="31"/>
      <c r="NA221" s="31"/>
      <c r="NB221" s="31"/>
      <c r="NC221" s="31"/>
      <c r="ND221" s="31"/>
      <c r="NE221" s="31"/>
      <c r="NF221" s="31"/>
      <c r="NG221" s="31"/>
      <c r="NH221" s="31"/>
      <c r="NI221" s="31"/>
      <c r="NJ221" s="31"/>
      <c r="NK221" s="31"/>
      <c r="NL221" s="31"/>
      <c r="NM221" s="31"/>
      <c r="NN221" s="31"/>
      <c r="NO221" s="31"/>
      <c r="NP221" s="31"/>
      <c r="NQ221" s="31"/>
      <c r="NR221" s="31"/>
      <c r="NS221" s="31"/>
      <c r="NT221" s="31"/>
      <c r="NU221" s="31"/>
      <c r="NV221" s="31"/>
      <c r="NW221" s="31"/>
      <c r="NX221" s="31"/>
      <c r="NY221" s="31"/>
      <c r="NZ221" s="31"/>
      <c r="OA221" s="31"/>
      <c r="OB221" s="31"/>
      <c r="OC221" s="31"/>
      <c r="OD221" s="31"/>
      <c r="OE221" s="31"/>
      <c r="OF221" s="31"/>
      <c r="OG221" s="31"/>
      <c r="OH221" s="31"/>
      <c r="OI221" s="31"/>
      <c r="OJ221" s="31"/>
      <c r="OK221" s="31"/>
      <c r="OL221" s="31"/>
      <c r="OM221" s="31"/>
      <c r="ON221" s="31"/>
      <c r="OO221" s="31"/>
      <c r="OP221" s="31"/>
      <c r="OQ221" s="31"/>
      <c r="OR221" s="31"/>
      <c r="OS221" s="31"/>
      <c r="OT221" s="31"/>
      <c r="OU221" s="31"/>
      <c r="OV221" s="31"/>
      <c r="OW221" s="31"/>
      <c r="OX221" s="31"/>
      <c r="OY221" s="31"/>
      <c r="OZ221" s="31"/>
      <c r="PA221" s="31"/>
      <c r="PB221" s="31"/>
      <c r="PC221" s="31"/>
      <c r="PD221" s="31"/>
      <c r="PE221" s="31"/>
      <c r="PF221" s="31"/>
      <c r="PG221" s="31"/>
      <c r="PH221" s="31"/>
      <c r="PI221" s="31"/>
      <c r="PJ221" s="31"/>
      <c r="PK221" s="31"/>
      <c r="PL221" s="31"/>
      <c r="PM221" s="31"/>
      <c r="PN221" s="31"/>
      <c r="PO221" s="31"/>
      <c r="PP221" s="31"/>
      <c r="PQ221" s="31"/>
      <c r="PR221" s="31"/>
      <c r="PS221" s="31"/>
      <c r="PT221" s="31"/>
      <c r="PU221" s="31"/>
      <c r="PV221" s="31"/>
      <c r="PW221" s="31"/>
      <c r="PX221" s="31"/>
      <c r="PY221" s="31"/>
      <c r="PZ221" s="31"/>
      <c r="QA221" s="31"/>
      <c r="QB221" s="31"/>
      <c r="QC221" s="31"/>
      <c r="QD221" s="31"/>
      <c r="QE221" s="31"/>
      <c r="QF221" s="31"/>
      <c r="QG221" s="31"/>
      <c r="QH221" s="31"/>
      <c r="QI221" s="31"/>
      <c r="QJ221" s="31"/>
      <c r="QK221" s="31"/>
      <c r="QL221" s="31"/>
      <c r="QM221" s="31"/>
      <c r="QN221" s="31"/>
      <c r="QO221" s="31"/>
      <c r="QP221" s="31"/>
      <c r="QQ221" s="31"/>
      <c r="QR221" s="31"/>
      <c r="QS221" s="31"/>
      <c r="QT221" s="31"/>
      <c r="QU221" s="31"/>
      <c r="QV221" s="31"/>
      <c r="QW221" s="31"/>
      <c r="QX221" s="31"/>
      <c r="QY221" s="31"/>
      <c r="QZ221" s="31"/>
      <c r="RA221" s="31"/>
      <c r="RB221" s="31"/>
      <c r="RC221" s="31"/>
      <c r="RD221" s="31"/>
      <c r="RE221" s="31"/>
      <c r="RF221" s="31"/>
      <c r="RG221" s="31"/>
      <c r="RH221" s="31"/>
      <c r="RI221" s="31"/>
      <c r="RJ221" s="31"/>
      <c r="RK221" s="31"/>
      <c r="RL221" s="31"/>
      <c r="RM221" s="31"/>
      <c r="RN221" s="31"/>
      <c r="RO221" s="31"/>
      <c r="RP221" s="31"/>
      <c r="RQ221" s="31"/>
      <c r="RR221" s="31"/>
      <c r="RS221" s="31"/>
      <c r="RT221" s="31"/>
      <c r="RU221" s="31"/>
      <c r="RV221" s="31"/>
      <c r="RW221" s="31"/>
      <c r="RX221" s="31"/>
      <c r="RY221" s="31"/>
      <c r="RZ221" s="31"/>
      <c r="SA221" s="31"/>
      <c r="SB221" s="31"/>
      <c r="SC221" s="31"/>
      <c r="SD221" s="31"/>
      <c r="SE221" s="31"/>
      <c r="SF221" s="31"/>
      <c r="SG221" s="31"/>
      <c r="SH221" s="31"/>
      <c r="SI221" s="31"/>
      <c r="SJ221" s="31"/>
      <c r="SK221" s="31"/>
      <c r="SL221" s="31"/>
      <c r="SM221" s="31"/>
      <c r="SN221" s="31"/>
      <c r="SO221" s="31"/>
      <c r="SP221" s="31"/>
      <c r="SQ221" s="31"/>
      <c r="SR221" s="31"/>
      <c r="SS221" s="31"/>
      <c r="ST221" s="31"/>
      <c r="SU221" s="31"/>
      <c r="SV221" s="31"/>
      <c r="SW221" s="31"/>
      <c r="SX221" s="31"/>
      <c r="SY221" s="31"/>
      <c r="SZ221" s="31"/>
      <c r="TA221" s="31"/>
      <c r="TB221" s="31"/>
      <c r="TC221" s="31"/>
      <c r="TD221" s="31"/>
      <c r="TE221" s="31"/>
      <c r="TF221" s="31"/>
      <c r="TG221" s="31"/>
      <c r="TH221" s="31"/>
      <c r="TI221" s="31"/>
      <c r="TJ221" s="31"/>
      <c r="TK221" s="31"/>
      <c r="TL221" s="31"/>
      <c r="TM221" s="31"/>
      <c r="TN221" s="31"/>
      <c r="TO221" s="31"/>
      <c r="TP221" s="31"/>
      <c r="TQ221" s="31"/>
      <c r="TR221" s="31"/>
      <c r="TS221" s="31"/>
      <c r="TT221" s="31"/>
      <c r="TU221" s="31"/>
      <c r="TV221" s="31"/>
      <c r="TW221" s="31"/>
      <c r="TX221" s="31"/>
      <c r="TY221" s="31"/>
      <c r="TZ221" s="31"/>
      <c r="UA221" s="31"/>
      <c r="UB221" s="31"/>
      <c r="UC221" s="31"/>
      <c r="UD221" s="31"/>
      <c r="UE221" s="31"/>
      <c r="UF221" s="31"/>
      <c r="UG221" s="31"/>
      <c r="UH221" s="31"/>
      <c r="UI221" s="31"/>
      <c r="UJ221" s="31"/>
      <c r="UK221" s="31"/>
      <c r="UL221" s="31"/>
      <c r="UM221" s="31"/>
      <c r="UN221" s="31"/>
      <c r="UO221" s="31"/>
      <c r="UP221" s="31"/>
      <c r="UQ221" s="31"/>
      <c r="UR221" s="31"/>
      <c r="US221" s="31"/>
      <c r="UT221" s="31"/>
      <c r="UU221" s="31"/>
      <c r="UV221" s="31"/>
      <c r="UW221" s="31"/>
      <c r="UX221" s="31"/>
      <c r="UY221" s="31"/>
      <c r="UZ221" s="31"/>
      <c r="VA221" s="31"/>
      <c r="VB221" s="31"/>
      <c r="VC221" s="31"/>
      <c r="VD221" s="31"/>
      <c r="VE221" s="31"/>
      <c r="VF221" s="31"/>
      <c r="VG221" s="31"/>
      <c r="VH221" s="31"/>
      <c r="VI221" s="31"/>
      <c r="VJ221" s="31"/>
      <c r="VK221" s="31"/>
      <c r="VL221" s="31"/>
      <c r="VM221" s="31"/>
      <c r="VN221" s="31"/>
      <c r="VO221" s="31"/>
      <c r="VP221" s="31"/>
      <c r="VQ221" s="31"/>
      <c r="VR221" s="31"/>
      <c r="VS221" s="31"/>
      <c r="VT221" s="31"/>
      <c r="VU221" s="31"/>
      <c r="VV221" s="31"/>
      <c r="VW221" s="31"/>
      <c r="VX221" s="31"/>
      <c r="VY221" s="31"/>
      <c r="VZ221" s="31"/>
      <c r="WA221" s="31"/>
      <c r="WB221" s="31"/>
      <c r="WC221" s="31"/>
      <c r="WD221" s="31"/>
      <c r="WE221" s="31"/>
      <c r="WF221" s="31"/>
      <c r="WG221" s="31"/>
      <c r="WH221" s="31"/>
      <c r="WI221" s="31"/>
      <c r="WJ221" s="31"/>
      <c r="WK221" s="31"/>
      <c r="WL221" s="31"/>
      <c r="WM221" s="31"/>
      <c r="WN221" s="31"/>
      <c r="WO221" s="31"/>
      <c r="WP221" s="31"/>
      <c r="WQ221" s="31"/>
      <c r="WR221" s="31"/>
      <c r="WS221" s="31"/>
      <c r="WT221" s="31"/>
      <c r="WU221" s="31"/>
      <c r="WV221" s="31"/>
      <c r="WW221" s="31"/>
      <c r="WX221" s="31"/>
      <c r="WY221" s="31"/>
      <c r="WZ221" s="31"/>
      <c r="XA221" s="31"/>
      <c r="XB221" s="31"/>
      <c r="XC221" s="31"/>
      <c r="XD221" s="31"/>
      <c r="XE221" s="31"/>
      <c r="XF221" s="31"/>
      <c r="XG221" s="31"/>
      <c r="XH221" s="31"/>
      <c r="XI221" s="31"/>
      <c r="XJ221" s="31"/>
      <c r="XK221" s="31"/>
      <c r="XL221" s="31"/>
      <c r="XM221" s="31"/>
      <c r="XN221" s="31"/>
      <c r="XO221" s="31"/>
      <c r="XP221" s="31"/>
      <c r="XQ221" s="31"/>
      <c r="XR221" s="31"/>
      <c r="XS221" s="31"/>
      <c r="XT221" s="31"/>
      <c r="XU221" s="31"/>
      <c r="XV221" s="31"/>
      <c r="XW221" s="31"/>
      <c r="XX221" s="31"/>
      <c r="XY221" s="31"/>
      <c r="XZ221" s="31"/>
      <c r="YA221" s="31"/>
      <c r="YB221" s="31"/>
      <c r="YC221" s="31"/>
      <c r="YD221" s="31"/>
      <c r="YE221" s="31"/>
      <c r="YF221" s="31"/>
      <c r="YG221" s="31"/>
      <c r="YH221" s="31"/>
      <c r="YI221" s="31"/>
      <c r="YJ221" s="31"/>
      <c r="YK221" s="31"/>
      <c r="YL221" s="31"/>
    </row>
    <row r="222" spans="1:662" s="5" customFormat="1" x14ac:dyDescent="0.25">
      <c r="A222" s="16"/>
      <c r="B222" s="16"/>
      <c r="C222" s="18">
        <v>4210</v>
      </c>
      <c r="D222" s="18" t="s">
        <v>17</v>
      </c>
      <c r="E222" s="3">
        <v>5000</v>
      </c>
      <c r="F222" s="3">
        <v>3420.26</v>
      </c>
      <c r="G222" s="15">
        <f t="shared" si="3"/>
        <v>68.405199999999994</v>
      </c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  <c r="CO222" s="31"/>
      <c r="CP222" s="31"/>
      <c r="CQ222" s="31"/>
      <c r="CR222" s="31"/>
      <c r="CS222" s="31"/>
      <c r="CT222" s="31"/>
      <c r="CU222" s="31"/>
      <c r="CV222" s="31"/>
      <c r="CW222" s="31"/>
      <c r="CX222" s="31"/>
      <c r="CY222" s="31"/>
      <c r="CZ222" s="31"/>
      <c r="DA222" s="31"/>
      <c r="DB222" s="31"/>
      <c r="DC222" s="31"/>
      <c r="DD222" s="31"/>
      <c r="DE222" s="31"/>
      <c r="DF222" s="31"/>
      <c r="DG222" s="31"/>
      <c r="DH222" s="31"/>
      <c r="DI222" s="31"/>
      <c r="DJ222" s="31"/>
      <c r="DK222" s="31"/>
      <c r="DL222" s="31"/>
      <c r="DM222" s="31"/>
      <c r="DN222" s="31"/>
      <c r="DO222" s="31"/>
      <c r="DP222" s="31"/>
      <c r="DQ222" s="31"/>
      <c r="DR222" s="31"/>
      <c r="DS222" s="31"/>
      <c r="DT222" s="31"/>
      <c r="DU222" s="31"/>
      <c r="DV222" s="31"/>
      <c r="DW222" s="31"/>
      <c r="DX222" s="31"/>
      <c r="DY222" s="31"/>
      <c r="DZ222" s="31"/>
      <c r="EA222" s="31"/>
      <c r="EB222" s="31"/>
      <c r="EC222" s="31"/>
      <c r="ED222" s="31"/>
      <c r="EE222" s="31"/>
      <c r="EF222" s="31"/>
      <c r="EG222" s="31"/>
      <c r="EH222" s="31"/>
      <c r="EI222" s="31"/>
      <c r="EJ222" s="31"/>
      <c r="EK222" s="31"/>
      <c r="EL222" s="31"/>
      <c r="EM222" s="31"/>
      <c r="EN222" s="31"/>
      <c r="EO222" s="31"/>
      <c r="EP222" s="31"/>
      <c r="EQ222" s="31"/>
      <c r="ER222" s="31"/>
      <c r="ES222" s="31"/>
      <c r="ET222" s="31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31"/>
      <c r="IX222" s="31"/>
      <c r="IY222" s="31"/>
      <c r="IZ222" s="31"/>
      <c r="JA222" s="31"/>
      <c r="JB222" s="31"/>
      <c r="JC222" s="31"/>
      <c r="JD222" s="31"/>
      <c r="JE222" s="31"/>
      <c r="JF222" s="31"/>
      <c r="JG222" s="31"/>
      <c r="JH222" s="31"/>
      <c r="JI222" s="31"/>
      <c r="JJ222" s="31"/>
      <c r="JK222" s="31"/>
      <c r="JL222" s="31"/>
      <c r="JM222" s="31"/>
      <c r="JN222" s="31"/>
      <c r="JO222" s="31"/>
      <c r="JP222" s="31"/>
      <c r="JQ222" s="31"/>
      <c r="JR222" s="31"/>
      <c r="JS222" s="31"/>
      <c r="JT222" s="31"/>
      <c r="JU222" s="31"/>
      <c r="JV222" s="31"/>
      <c r="JW222" s="31"/>
      <c r="JX222" s="31"/>
      <c r="JY222" s="31"/>
      <c r="JZ222" s="31"/>
      <c r="KA222" s="31"/>
      <c r="KB222" s="31"/>
      <c r="KC222" s="31"/>
      <c r="KD222" s="31"/>
      <c r="KE222" s="31"/>
      <c r="KF222" s="31"/>
      <c r="KG222" s="31"/>
      <c r="KH222" s="31"/>
      <c r="KI222" s="31"/>
      <c r="KJ222" s="31"/>
      <c r="KK222" s="31"/>
      <c r="KL222" s="31"/>
      <c r="KM222" s="31"/>
      <c r="KN222" s="31"/>
      <c r="KO222" s="31"/>
      <c r="KP222" s="31"/>
      <c r="KQ222" s="31"/>
      <c r="KR222" s="31"/>
      <c r="KS222" s="31"/>
      <c r="KT222" s="31"/>
      <c r="KU222" s="31"/>
      <c r="KV222" s="31"/>
      <c r="KW222" s="31"/>
      <c r="KX222" s="31"/>
      <c r="KY222" s="31"/>
      <c r="KZ222" s="31"/>
      <c r="LA222" s="31"/>
      <c r="LB222" s="31"/>
      <c r="LC222" s="31"/>
      <c r="LD222" s="31"/>
      <c r="LE222" s="31"/>
      <c r="LF222" s="31"/>
      <c r="LG222" s="31"/>
      <c r="LH222" s="31"/>
      <c r="LI222" s="31"/>
      <c r="LJ222" s="31"/>
      <c r="LK222" s="31"/>
      <c r="LL222" s="31"/>
      <c r="LM222" s="31"/>
      <c r="LN222" s="31"/>
      <c r="LO222" s="31"/>
      <c r="LP222" s="31"/>
      <c r="LQ222" s="31"/>
      <c r="LR222" s="31"/>
      <c r="LS222" s="31"/>
      <c r="LT222" s="31"/>
      <c r="LU222" s="31"/>
      <c r="LV222" s="31"/>
      <c r="LW222" s="31"/>
      <c r="LX222" s="31"/>
      <c r="LY222" s="31"/>
      <c r="LZ222" s="31"/>
      <c r="MA222" s="31"/>
      <c r="MB222" s="31"/>
      <c r="MC222" s="31"/>
      <c r="MD222" s="31"/>
      <c r="ME222" s="31"/>
      <c r="MF222" s="31"/>
      <c r="MG222" s="31"/>
      <c r="MH222" s="31"/>
      <c r="MI222" s="31"/>
      <c r="MJ222" s="31"/>
      <c r="MK222" s="31"/>
      <c r="ML222" s="31"/>
      <c r="MM222" s="31"/>
      <c r="MN222" s="31"/>
      <c r="MO222" s="31"/>
      <c r="MP222" s="31"/>
      <c r="MQ222" s="31"/>
      <c r="MR222" s="31"/>
      <c r="MS222" s="31"/>
      <c r="MT222" s="31"/>
      <c r="MU222" s="31"/>
      <c r="MV222" s="31"/>
      <c r="MW222" s="31"/>
      <c r="MX222" s="31"/>
      <c r="MY222" s="31"/>
      <c r="MZ222" s="31"/>
      <c r="NA222" s="31"/>
      <c r="NB222" s="31"/>
      <c r="NC222" s="31"/>
      <c r="ND222" s="31"/>
      <c r="NE222" s="31"/>
      <c r="NF222" s="31"/>
      <c r="NG222" s="31"/>
      <c r="NH222" s="31"/>
      <c r="NI222" s="31"/>
      <c r="NJ222" s="31"/>
      <c r="NK222" s="31"/>
      <c r="NL222" s="31"/>
      <c r="NM222" s="31"/>
      <c r="NN222" s="31"/>
      <c r="NO222" s="31"/>
      <c r="NP222" s="31"/>
      <c r="NQ222" s="31"/>
      <c r="NR222" s="31"/>
      <c r="NS222" s="31"/>
      <c r="NT222" s="31"/>
      <c r="NU222" s="31"/>
      <c r="NV222" s="31"/>
      <c r="NW222" s="31"/>
      <c r="NX222" s="31"/>
      <c r="NY222" s="31"/>
      <c r="NZ222" s="31"/>
      <c r="OA222" s="31"/>
      <c r="OB222" s="31"/>
      <c r="OC222" s="31"/>
      <c r="OD222" s="31"/>
      <c r="OE222" s="31"/>
      <c r="OF222" s="31"/>
      <c r="OG222" s="31"/>
      <c r="OH222" s="31"/>
      <c r="OI222" s="31"/>
      <c r="OJ222" s="31"/>
      <c r="OK222" s="31"/>
      <c r="OL222" s="31"/>
      <c r="OM222" s="31"/>
      <c r="ON222" s="31"/>
      <c r="OO222" s="31"/>
      <c r="OP222" s="31"/>
      <c r="OQ222" s="31"/>
      <c r="OR222" s="31"/>
      <c r="OS222" s="31"/>
      <c r="OT222" s="31"/>
      <c r="OU222" s="31"/>
      <c r="OV222" s="31"/>
      <c r="OW222" s="31"/>
      <c r="OX222" s="31"/>
      <c r="OY222" s="31"/>
      <c r="OZ222" s="31"/>
      <c r="PA222" s="31"/>
      <c r="PB222" s="31"/>
      <c r="PC222" s="31"/>
      <c r="PD222" s="31"/>
      <c r="PE222" s="31"/>
      <c r="PF222" s="31"/>
      <c r="PG222" s="31"/>
      <c r="PH222" s="31"/>
      <c r="PI222" s="31"/>
      <c r="PJ222" s="31"/>
      <c r="PK222" s="31"/>
      <c r="PL222" s="31"/>
      <c r="PM222" s="31"/>
      <c r="PN222" s="31"/>
      <c r="PO222" s="31"/>
      <c r="PP222" s="31"/>
      <c r="PQ222" s="31"/>
      <c r="PR222" s="31"/>
      <c r="PS222" s="31"/>
      <c r="PT222" s="31"/>
      <c r="PU222" s="31"/>
      <c r="PV222" s="31"/>
      <c r="PW222" s="31"/>
      <c r="PX222" s="31"/>
      <c r="PY222" s="31"/>
      <c r="PZ222" s="31"/>
      <c r="QA222" s="31"/>
      <c r="QB222" s="31"/>
      <c r="QC222" s="31"/>
      <c r="QD222" s="31"/>
      <c r="QE222" s="31"/>
      <c r="QF222" s="31"/>
      <c r="QG222" s="31"/>
      <c r="QH222" s="31"/>
      <c r="QI222" s="31"/>
      <c r="QJ222" s="31"/>
      <c r="QK222" s="31"/>
      <c r="QL222" s="31"/>
      <c r="QM222" s="31"/>
      <c r="QN222" s="31"/>
      <c r="QO222" s="31"/>
      <c r="QP222" s="31"/>
      <c r="QQ222" s="31"/>
      <c r="QR222" s="31"/>
      <c r="QS222" s="31"/>
      <c r="QT222" s="31"/>
      <c r="QU222" s="31"/>
      <c r="QV222" s="31"/>
      <c r="QW222" s="31"/>
      <c r="QX222" s="31"/>
      <c r="QY222" s="31"/>
      <c r="QZ222" s="31"/>
      <c r="RA222" s="31"/>
      <c r="RB222" s="31"/>
      <c r="RC222" s="31"/>
      <c r="RD222" s="31"/>
      <c r="RE222" s="31"/>
      <c r="RF222" s="31"/>
      <c r="RG222" s="31"/>
      <c r="RH222" s="31"/>
      <c r="RI222" s="31"/>
      <c r="RJ222" s="31"/>
      <c r="RK222" s="31"/>
      <c r="RL222" s="31"/>
      <c r="RM222" s="31"/>
      <c r="RN222" s="31"/>
      <c r="RO222" s="31"/>
      <c r="RP222" s="31"/>
      <c r="RQ222" s="31"/>
      <c r="RR222" s="31"/>
      <c r="RS222" s="31"/>
      <c r="RT222" s="31"/>
      <c r="RU222" s="31"/>
      <c r="RV222" s="31"/>
      <c r="RW222" s="31"/>
      <c r="RX222" s="31"/>
      <c r="RY222" s="31"/>
      <c r="RZ222" s="31"/>
      <c r="SA222" s="31"/>
      <c r="SB222" s="31"/>
      <c r="SC222" s="31"/>
      <c r="SD222" s="31"/>
      <c r="SE222" s="31"/>
      <c r="SF222" s="31"/>
      <c r="SG222" s="31"/>
      <c r="SH222" s="31"/>
      <c r="SI222" s="31"/>
      <c r="SJ222" s="31"/>
      <c r="SK222" s="31"/>
      <c r="SL222" s="31"/>
      <c r="SM222" s="31"/>
      <c r="SN222" s="31"/>
      <c r="SO222" s="31"/>
      <c r="SP222" s="31"/>
      <c r="SQ222" s="31"/>
      <c r="SR222" s="31"/>
      <c r="SS222" s="31"/>
      <c r="ST222" s="31"/>
      <c r="SU222" s="31"/>
      <c r="SV222" s="31"/>
      <c r="SW222" s="31"/>
      <c r="SX222" s="31"/>
      <c r="SY222" s="31"/>
      <c r="SZ222" s="31"/>
      <c r="TA222" s="31"/>
      <c r="TB222" s="31"/>
      <c r="TC222" s="31"/>
      <c r="TD222" s="31"/>
      <c r="TE222" s="31"/>
      <c r="TF222" s="31"/>
      <c r="TG222" s="31"/>
      <c r="TH222" s="31"/>
      <c r="TI222" s="31"/>
      <c r="TJ222" s="31"/>
      <c r="TK222" s="31"/>
      <c r="TL222" s="31"/>
      <c r="TM222" s="31"/>
      <c r="TN222" s="31"/>
      <c r="TO222" s="31"/>
      <c r="TP222" s="31"/>
      <c r="TQ222" s="31"/>
      <c r="TR222" s="31"/>
      <c r="TS222" s="31"/>
      <c r="TT222" s="31"/>
      <c r="TU222" s="31"/>
      <c r="TV222" s="31"/>
      <c r="TW222" s="31"/>
      <c r="TX222" s="31"/>
      <c r="TY222" s="31"/>
      <c r="TZ222" s="31"/>
      <c r="UA222" s="31"/>
      <c r="UB222" s="31"/>
      <c r="UC222" s="31"/>
      <c r="UD222" s="31"/>
      <c r="UE222" s="31"/>
      <c r="UF222" s="31"/>
      <c r="UG222" s="31"/>
      <c r="UH222" s="31"/>
      <c r="UI222" s="31"/>
      <c r="UJ222" s="31"/>
      <c r="UK222" s="31"/>
      <c r="UL222" s="31"/>
      <c r="UM222" s="31"/>
      <c r="UN222" s="31"/>
      <c r="UO222" s="31"/>
      <c r="UP222" s="31"/>
      <c r="UQ222" s="31"/>
      <c r="UR222" s="31"/>
      <c r="US222" s="31"/>
      <c r="UT222" s="31"/>
      <c r="UU222" s="31"/>
      <c r="UV222" s="31"/>
      <c r="UW222" s="31"/>
      <c r="UX222" s="31"/>
      <c r="UY222" s="31"/>
      <c r="UZ222" s="31"/>
      <c r="VA222" s="31"/>
      <c r="VB222" s="31"/>
      <c r="VC222" s="31"/>
      <c r="VD222" s="31"/>
      <c r="VE222" s="31"/>
      <c r="VF222" s="31"/>
      <c r="VG222" s="31"/>
      <c r="VH222" s="31"/>
      <c r="VI222" s="31"/>
      <c r="VJ222" s="31"/>
      <c r="VK222" s="31"/>
      <c r="VL222" s="31"/>
      <c r="VM222" s="31"/>
      <c r="VN222" s="31"/>
      <c r="VO222" s="31"/>
      <c r="VP222" s="31"/>
      <c r="VQ222" s="31"/>
      <c r="VR222" s="31"/>
      <c r="VS222" s="31"/>
      <c r="VT222" s="31"/>
      <c r="VU222" s="31"/>
      <c r="VV222" s="31"/>
      <c r="VW222" s="31"/>
      <c r="VX222" s="31"/>
      <c r="VY222" s="31"/>
      <c r="VZ222" s="31"/>
      <c r="WA222" s="31"/>
      <c r="WB222" s="31"/>
      <c r="WC222" s="31"/>
      <c r="WD222" s="31"/>
      <c r="WE222" s="31"/>
      <c r="WF222" s="31"/>
      <c r="WG222" s="31"/>
      <c r="WH222" s="31"/>
      <c r="WI222" s="31"/>
      <c r="WJ222" s="31"/>
      <c r="WK222" s="31"/>
      <c r="WL222" s="31"/>
      <c r="WM222" s="31"/>
      <c r="WN222" s="31"/>
      <c r="WO222" s="31"/>
      <c r="WP222" s="31"/>
      <c r="WQ222" s="31"/>
      <c r="WR222" s="31"/>
      <c r="WS222" s="31"/>
      <c r="WT222" s="31"/>
      <c r="WU222" s="31"/>
      <c r="WV222" s="31"/>
      <c r="WW222" s="31"/>
      <c r="WX222" s="31"/>
      <c r="WY222" s="31"/>
      <c r="WZ222" s="31"/>
      <c r="XA222" s="31"/>
      <c r="XB222" s="31"/>
      <c r="XC222" s="31"/>
      <c r="XD222" s="31"/>
      <c r="XE222" s="31"/>
      <c r="XF222" s="31"/>
      <c r="XG222" s="31"/>
      <c r="XH222" s="31"/>
      <c r="XI222" s="31"/>
      <c r="XJ222" s="31"/>
      <c r="XK222" s="31"/>
      <c r="XL222" s="31"/>
      <c r="XM222" s="31"/>
      <c r="XN222" s="31"/>
      <c r="XO222" s="31"/>
      <c r="XP222" s="31"/>
      <c r="XQ222" s="31"/>
      <c r="XR222" s="31"/>
      <c r="XS222" s="31"/>
      <c r="XT222" s="31"/>
      <c r="XU222" s="31"/>
      <c r="XV222" s="31"/>
      <c r="XW222" s="31"/>
      <c r="XX222" s="31"/>
      <c r="XY222" s="31"/>
      <c r="XZ222" s="31"/>
      <c r="YA222" s="31"/>
      <c r="YB222" s="31"/>
      <c r="YC222" s="31"/>
      <c r="YD222" s="31"/>
      <c r="YE222" s="31"/>
      <c r="YF222" s="31"/>
      <c r="YG222" s="31"/>
      <c r="YH222" s="31"/>
      <c r="YI222" s="31"/>
      <c r="YJ222" s="31"/>
      <c r="YK222" s="31"/>
      <c r="YL222" s="31"/>
    </row>
    <row r="223" spans="1:662" s="5" customFormat="1" x14ac:dyDescent="0.25">
      <c r="A223" s="16"/>
      <c r="B223" s="16"/>
      <c r="C223" s="27">
        <v>4260</v>
      </c>
      <c r="D223" s="18" t="s">
        <v>90</v>
      </c>
      <c r="E223" s="3">
        <v>6000</v>
      </c>
      <c r="F223" s="3">
        <v>3919.86</v>
      </c>
      <c r="G223" s="15">
        <f t="shared" si="3"/>
        <v>65.331000000000003</v>
      </c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  <c r="CO223" s="31"/>
      <c r="CP223" s="31"/>
      <c r="CQ223" s="31"/>
      <c r="CR223" s="31"/>
      <c r="CS223" s="31"/>
      <c r="CT223" s="31"/>
      <c r="CU223" s="31"/>
      <c r="CV223" s="31"/>
      <c r="CW223" s="31"/>
      <c r="CX223" s="31"/>
      <c r="CY223" s="31"/>
      <c r="CZ223" s="31"/>
      <c r="DA223" s="31"/>
      <c r="DB223" s="31"/>
      <c r="DC223" s="31"/>
      <c r="DD223" s="31"/>
      <c r="DE223" s="31"/>
      <c r="DF223" s="31"/>
      <c r="DG223" s="31"/>
      <c r="DH223" s="31"/>
      <c r="DI223" s="31"/>
      <c r="DJ223" s="31"/>
      <c r="DK223" s="31"/>
      <c r="DL223" s="31"/>
      <c r="DM223" s="31"/>
      <c r="DN223" s="31"/>
      <c r="DO223" s="31"/>
      <c r="DP223" s="31"/>
      <c r="DQ223" s="31"/>
      <c r="DR223" s="31"/>
      <c r="DS223" s="31"/>
      <c r="DT223" s="31"/>
      <c r="DU223" s="31"/>
      <c r="DV223" s="31"/>
      <c r="DW223" s="31"/>
      <c r="DX223" s="31"/>
      <c r="DY223" s="31"/>
      <c r="DZ223" s="31"/>
      <c r="EA223" s="31"/>
      <c r="EB223" s="31"/>
      <c r="EC223" s="31"/>
      <c r="ED223" s="31"/>
      <c r="EE223" s="31"/>
      <c r="EF223" s="31"/>
      <c r="EG223" s="31"/>
      <c r="EH223" s="31"/>
      <c r="EI223" s="31"/>
      <c r="EJ223" s="31"/>
      <c r="EK223" s="31"/>
      <c r="EL223" s="31"/>
      <c r="EM223" s="31"/>
      <c r="EN223" s="31"/>
      <c r="EO223" s="31"/>
      <c r="EP223" s="31"/>
      <c r="EQ223" s="31"/>
      <c r="ER223" s="31"/>
      <c r="ES223" s="31"/>
      <c r="ET223" s="31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31"/>
      <c r="IX223" s="31"/>
      <c r="IY223" s="31"/>
      <c r="IZ223" s="31"/>
      <c r="JA223" s="31"/>
      <c r="JB223" s="31"/>
      <c r="JC223" s="31"/>
      <c r="JD223" s="31"/>
      <c r="JE223" s="31"/>
      <c r="JF223" s="31"/>
      <c r="JG223" s="31"/>
      <c r="JH223" s="31"/>
      <c r="JI223" s="31"/>
      <c r="JJ223" s="31"/>
      <c r="JK223" s="31"/>
      <c r="JL223" s="31"/>
      <c r="JM223" s="31"/>
      <c r="JN223" s="31"/>
      <c r="JO223" s="31"/>
      <c r="JP223" s="31"/>
      <c r="JQ223" s="31"/>
      <c r="JR223" s="31"/>
      <c r="JS223" s="31"/>
      <c r="JT223" s="31"/>
      <c r="JU223" s="31"/>
      <c r="JV223" s="31"/>
      <c r="JW223" s="31"/>
      <c r="JX223" s="31"/>
      <c r="JY223" s="31"/>
      <c r="JZ223" s="31"/>
      <c r="KA223" s="31"/>
      <c r="KB223" s="31"/>
      <c r="KC223" s="31"/>
      <c r="KD223" s="31"/>
      <c r="KE223" s="31"/>
      <c r="KF223" s="31"/>
      <c r="KG223" s="31"/>
      <c r="KH223" s="31"/>
      <c r="KI223" s="31"/>
      <c r="KJ223" s="31"/>
      <c r="KK223" s="31"/>
      <c r="KL223" s="31"/>
      <c r="KM223" s="31"/>
      <c r="KN223" s="31"/>
      <c r="KO223" s="31"/>
      <c r="KP223" s="31"/>
      <c r="KQ223" s="31"/>
      <c r="KR223" s="31"/>
      <c r="KS223" s="31"/>
      <c r="KT223" s="31"/>
      <c r="KU223" s="31"/>
      <c r="KV223" s="31"/>
      <c r="KW223" s="31"/>
      <c r="KX223" s="31"/>
      <c r="KY223" s="31"/>
      <c r="KZ223" s="31"/>
      <c r="LA223" s="31"/>
      <c r="LB223" s="31"/>
      <c r="LC223" s="31"/>
      <c r="LD223" s="31"/>
      <c r="LE223" s="31"/>
      <c r="LF223" s="31"/>
      <c r="LG223" s="31"/>
      <c r="LH223" s="31"/>
      <c r="LI223" s="31"/>
      <c r="LJ223" s="31"/>
      <c r="LK223" s="31"/>
      <c r="LL223" s="31"/>
      <c r="LM223" s="31"/>
      <c r="LN223" s="31"/>
      <c r="LO223" s="31"/>
      <c r="LP223" s="31"/>
      <c r="LQ223" s="31"/>
      <c r="LR223" s="31"/>
      <c r="LS223" s="31"/>
      <c r="LT223" s="31"/>
      <c r="LU223" s="31"/>
      <c r="LV223" s="31"/>
      <c r="LW223" s="31"/>
      <c r="LX223" s="31"/>
      <c r="LY223" s="31"/>
      <c r="LZ223" s="31"/>
      <c r="MA223" s="31"/>
      <c r="MB223" s="31"/>
      <c r="MC223" s="31"/>
      <c r="MD223" s="31"/>
      <c r="ME223" s="31"/>
      <c r="MF223" s="31"/>
      <c r="MG223" s="31"/>
      <c r="MH223" s="31"/>
      <c r="MI223" s="31"/>
      <c r="MJ223" s="31"/>
      <c r="MK223" s="31"/>
      <c r="ML223" s="31"/>
      <c r="MM223" s="31"/>
      <c r="MN223" s="31"/>
      <c r="MO223" s="31"/>
      <c r="MP223" s="31"/>
      <c r="MQ223" s="31"/>
      <c r="MR223" s="31"/>
      <c r="MS223" s="31"/>
      <c r="MT223" s="31"/>
      <c r="MU223" s="31"/>
      <c r="MV223" s="31"/>
      <c r="MW223" s="31"/>
      <c r="MX223" s="31"/>
      <c r="MY223" s="31"/>
      <c r="MZ223" s="31"/>
      <c r="NA223" s="31"/>
      <c r="NB223" s="31"/>
      <c r="NC223" s="31"/>
      <c r="ND223" s="31"/>
      <c r="NE223" s="31"/>
      <c r="NF223" s="31"/>
      <c r="NG223" s="31"/>
      <c r="NH223" s="31"/>
      <c r="NI223" s="31"/>
      <c r="NJ223" s="31"/>
      <c r="NK223" s="31"/>
      <c r="NL223" s="31"/>
      <c r="NM223" s="31"/>
      <c r="NN223" s="31"/>
      <c r="NO223" s="31"/>
      <c r="NP223" s="31"/>
      <c r="NQ223" s="31"/>
      <c r="NR223" s="31"/>
      <c r="NS223" s="31"/>
      <c r="NT223" s="31"/>
      <c r="NU223" s="31"/>
      <c r="NV223" s="31"/>
      <c r="NW223" s="31"/>
      <c r="NX223" s="31"/>
      <c r="NY223" s="31"/>
      <c r="NZ223" s="31"/>
      <c r="OA223" s="31"/>
      <c r="OB223" s="31"/>
      <c r="OC223" s="31"/>
      <c r="OD223" s="31"/>
      <c r="OE223" s="31"/>
      <c r="OF223" s="31"/>
      <c r="OG223" s="31"/>
      <c r="OH223" s="31"/>
      <c r="OI223" s="31"/>
      <c r="OJ223" s="31"/>
      <c r="OK223" s="31"/>
      <c r="OL223" s="31"/>
      <c r="OM223" s="31"/>
      <c r="ON223" s="31"/>
      <c r="OO223" s="31"/>
      <c r="OP223" s="31"/>
      <c r="OQ223" s="31"/>
      <c r="OR223" s="31"/>
      <c r="OS223" s="31"/>
      <c r="OT223" s="31"/>
      <c r="OU223" s="31"/>
      <c r="OV223" s="31"/>
      <c r="OW223" s="31"/>
      <c r="OX223" s="31"/>
      <c r="OY223" s="31"/>
      <c r="OZ223" s="31"/>
      <c r="PA223" s="31"/>
      <c r="PB223" s="31"/>
      <c r="PC223" s="31"/>
      <c r="PD223" s="31"/>
      <c r="PE223" s="31"/>
      <c r="PF223" s="31"/>
      <c r="PG223" s="31"/>
      <c r="PH223" s="31"/>
      <c r="PI223" s="31"/>
      <c r="PJ223" s="31"/>
      <c r="PK223" s="31"/>
      <c r="PL223" s="31"/>
      <c r="PM223" s="31"/>
      <c r="PN223" s="31"/>
      <c r="PO223" s="31"/>
      <c r="PP223" s="31"/>
      <c r="PQ223" s="31"/>
      <c r="PR223" s="31"/>
      <c r="PS223" s="31"/>
      <c r="PT223" s="31"/>
      <c r="PU223" s="31"/>
      <c r="PV223" s="31"/>
      <c r="PW223" s="31"/>
      <c r="PX223" s="31"/>
      <c r="PY223" s="31"/>
      <c r="PZ223" s="31"/>
      <c r="QA223" s="31"/>
      <c r="QB223" s="31"/>
      <c r="QC223" s="31"/>
      <c r="QD223" s="31"/>
      <c r="QE223" s="31"/>
      <c r="QF223" s="31"/>
      <c r="QG223" s="31"/>
      <c r="QH223" s="31"/>
      <c r="QI223" s="31"/>
      <c r="QJ223" s="31"/>
      <c r="QK223" s="31"/>
      <c r="QL223" s="31"/>
      <c r="QM223" s="31"/>
      <c r="QN223" s="31"/>
      <c r="QO223" s="31"/>
      <c r="QP223" s="31"/>
      <c r="QQ223" s="31"/>
      <c r="QR223" s="31"/>
      <c r="QS223" s="31"/>
      <c r="QT223" s="31"/>
      <c r="QU223" s="31"/>
      <c r="QV223" s="31"/>
      <c r="QW223" s="31"/>
      <c r="QX223" s="31"/>
      <c r="QY223" s="31"/>
      <c r="QZ223" s="31"/>
      <c r="RA223" s="31"/>
      <c r="RB223" s="31"/>
      <c r="RC223" s="31"/>
      <c r="RD223" s="31"/>
      <c r="RE223" s="31"/>
      <c r="RF223" s="31"/>
      <c r="RG223" s="31"/>
      <c r="RH223" s="31"/>
      <c r="RI223" s="31"/>
      <c r="RJ223" s="31"/>
      <c r="RK223" s="31"/>
      <c r="RL223" s="31"/>
      <c r="RM223" s="31"/>
      <c r="RN223" s="31"/>
      <c r="RO223" s="31"/>
      <c r="RP223" s="31"/>
      <c r="RQ223" s="31"/>
      <c r="RR223" s="31"/>
      <c r="RS223" s="31"/>
      <c r="RT223" s="31"/>
      <c r="RU223" s="31"/>
      <c r="RV223" s="31"/>
      <c r="RW223" s="31"/>
      <c r="RX223" s="31"/>
      <c r="RY223" s="31"/>
      <c r="RZ223" s="31"/>
      <c r="SA223" s="31"/>
      <c r="SB223" s="31"/>
      <c r="SC223" s="31"/>
      <c r="SD223" s="31"/>
      <c r="SE223" s="31"/>
      <c r="SF223" s="31"/>
      <c r="SG223" s="31"/>
      <c r="SH223" s="31"/>
      <c r="SI223" s="31"/>
      <c r="SJ223" s="31"/>
      <c r="SK223" s="31"/>
      <c r="SL223" s="31"/>
      <c r="SM223" s="31"/>
      <c r="SN223" s="31"/>
      <c r="SO223" s="31"/>
      <c r="SP223" s="31"/>
      <c r="SQ223" s="31"/>
      <c r="SR223" s="31"/>
      <c r="SS223" s="31"/>
      <c r="ST223" s="31"/>
      <c r="SU223" s="31"/>
      <c r="SV223" s="31"/>
      <c r="SW223" s="31"/>
      <c r="SX223" s="31"/>
      <c r="SY223" s="31"/>
      <c r="SZ223" s="31"/>
      <c r="TA223" s="31"/>
      <c r="TB223" s="31"/>
      <c r="TC223" s="31"/>
      <c r="TD223" s="31"/>
      <c r="TE223" s="31"/>
      <c r="TF223" s="31"/>
      <c r="TG223" s="31"/>
      <c r="TH223" s="31"/>
      <c r="TI223" s="31"/>
      <c r="TJ223" s="31"/>
      <c r="TK223" s="31"/>
      <c r="TL223" s="31"/>
      <c r="TM223" s="31"/>
      <c r="TN223" s="31"/>
      <c r="TO223" s="31"/>
      <c r="TP223" s="31"/>
      <c r="TQ223" s="31"/>
      <c r="TR223" s="31"/>
      <c r="TS223" s="31"/>
      <c r="TT223" s="31"/>
      <c r="TU223" s="31"/>
      <c r="TV223" s="31"/>
      <c r="TW223" s="31"/>
      <c r="TX223" s="31"/>
      <c r="TY223" s="31"/>
      <c r="TZ223" s="31"/>
      <c r="UA223" s="31"/>
      <c r="UB223" s="31"/>
      <c r="UC223" s="31"/>
      <c r="UD223" s="31"/>
      <c r="UE223" s="31"/>
      <c r="UF223" s="31"/>
      <c r="UG223" s="31"/>
      <c r="UH223" s="31"/>
      <c r="UI223" s="31"/>
      <c r="UJ223" s="31"/>
      <c r="UK223" s="31"/>
      <c r="UL223" s="31"/>
      <c r="UM223" s="31"/>
      <c r="UN223" s="31"/>
      <c r="UO223" s="31"/>
      <c r="UP223" s="31"/>
      <c r="UQ223" s="31"/>
      <c r="UR223" s="31"/>
      <c r="US223" s="31"/>
      <c r="UT223" s="31"/>
      <c r="UU223" s="31"/>
      <c r="UV223" s="31"/>
      <c r="UW223" s="31"/>
      <c r="UX223" s="31"/>
      <c r="UY223" s="31"/>
      <c r="UZ223" s="31"/>
      <c r="VA223" s="31"/>
      <c r="VB223" s="31"/>
      <c r="VC223" s="31"/>
      <c r="VD223" s="31"/>
      <c r="VE223" s="31"/>
      <c r="VF223" s="31"/>
      <c r="VG223" s="31"/>
      <c r="VH223" s="31"/>
      <c r="VI223" s="31"/>
      <c r="VJ223" s="31"/>
      <c r="VK223" s="31"/>
      <c r="VL223" s="31"/>
      <c r="VM223" s="31"/>
      <c r="VN223" s="31"/>
      <c r="VO223" s="31"/>
      <c r="VP223" s="31"/>
      <c r="VQ223" s="31"/>
      <c r="VR223" s="31"/>
      <c r="VS223" s="31"/>
      <c r="VT223" s="31"/>
      <c r="VU223" s="31"/>
      <c r="VV223" s="31"/>
      <c r="VW223" s="31"/>
      <c r="VX223" s="31"/>
      <c r="VY223" s="31"/>
      <c r="VZ223" s="31"/>
      <c r="WA223" s="31"/>
      <c r="WB223" s="31"/>
      <c r="WC223" s="31"/>
      <c r="WD223" s="31"/>
      <c r="WE223" s="31"/>
      <c r="WF223" s="31"/>
      <c r="WG223" s="31"/>
      <c r="WH223" s="31"/>
      <c r="WI223" s="31"/>
      <c r="WJ223" s="31"/>
      <c r="WK223" s="31"/>
      <c r="WL223" s="31"/>
      <c r="WM223" s="31"/>
      <c r="WN223" s="31"/>
      <c r="WO223" s="31"/>
      <c r="WP223" s="31"/>
      <c r="WQ223" s="31"/>
      <c r="WR223" s="31"/>
      <c r="WS223" s="31"/>
      <c r="WT223" s="31"/>
      <c r="WU223" s="31"/>
      <c r="WV223" s="31"/>
      <c r="WW223" s="31"/>
      <c r="WX223" s="31"/>
      <c r="WY223" s="31"/>
      <c r="WZ223" s="31"/>
      <c r="XA223" s="31"/>
      <c r="XB223" s="31"/>
      <c r="XC223" s="31"/>
      <c r="XD223" s="31"/>
      <c r="XE223" s="31"/>
      <c r="XF223" s="31"/>
      <c r="XG223" s="31"/>
      <c r="XH223" s="31"/>
      <c r="XI223" s="31"/>
      <c r="XJ223" s="31"/>
      <c r="XK223" s="31"/>
      <c r="XL223" s="31"/>
      <c r="XM223" s="31"/>
      <c r="XN223" s="31"/>
      <c r="XO223" s="31"/>
      <c r="XP223" s="31"/>
      <c r="XQ223" s="31"/>
      <c r="XR223" s="31"/>
      <c r="XS223" s="31"/>
      <c r="XT223" s="31"/>
      <c r="XU223" s="31"/>
      <c r="XV223" s="31"/>
      <c r="XW223" s="31"/>
      <c r="XX223" s="31"/>
      <c r="XY223" s="31"/>
      <c r="XZ223" s="31"/>
      <c r="YA223" s="31"/>
      <c r="YB223" s="31"/>
      <c r="YC223" s="31"/>
      <c r="YD223" s="31"/>
      <c r="YE223" s="31"/>
      <c r="YF223" s="31"/>
      <c r="YG223" s="31"/>
      <c r="YH223" s="31"/>
      <c r="YI223" s="31"/>
      <c r="YJ223" s="31"/>
      <c r="YK223" s="31"/>
      <c r="YL223" s="31"/>
    </row>
    <row r="224" spans="1:662" s="5" customFormat="1" x14ac:dyDescent="0.25">
      <c r="A224" s="16"/>
      <c r="B224" s="16"/>
      <c r="C224" s="27">
        <v>4280</v>
      </c>
      <c r="D224" s="18" t="s">
        <v>43</v>
      </c>
      <c r="E224" s="3">
        <v>223</v>
      </c>
      <c r="F224" s="3">
        <v>50</v>
      </c>
      <c r="G224" s="15">
        <f t="shared" si="3"/>
        <v>22.421524663677133</v>
      </c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  <c r="CO224" s="31"/>
      <c r="CP224" s="31"/>
      <c r="CQ224" s="31"/>
      <c r="CR224" s="31"/>
      <c r="CS224" s="31"/>
      <c r="CT224" s="31"/>
      <c r="CU224" s="31"/>
      <c r="CV224" s="31"/>
      <c r="CW224" s="31"/>
      <c r="CX224" s="31"/>
      <c r="CY224" s="31"/>
      <c r="CZ224" s="31"/>
      <c r="DA224" s="31"/>
      <c r="DB224" s="31"/>
      <c r="DC224" s="31"/>
      <c r="DD224" s="31"/>
      <c r="DE224" s="31"/>
      <c r="DF224" s="31"/>
      <c r="DG224" s="31"/>
      <c r="DH224" s="31"/>
      <c r="DI224" s="31"/>
      <c r="DJ224" s="31"/>
      <c r="DK224" s="31"/>
      <c r="DL224" s="31"/>
      <c r="DM224" s="31"/>
      <c r="DN224" s="31"/>
      <c r="DO224" s="31"/>
      <c r="DP224" s="31"/>
      <c r="DQ224" s="31"/>
      <c r="DR224" s="31"/>
      <c r="DS224" s="31"/>
      <c r="DT224" s="31"/>
      <c r="DU224" s="31"/>
      <c r="DV224" s="31"/>
      <c r="DW224" s="31"/>
      <c r="DX224" s="31"/>
      <c r="DY224" s="31"/>
      <c r="DZ224" s="31"/>
      <c r="EA224" s="31"/>
      <c r="EB224" s="31"/>
      <c r="EC224" s="31"/>
      <c r="ED224" s="31"/>
      <c r="EE224" s="31"/>
      <c r="EF224" s="31"/>
      <c r="EG224" s="31"/>
      <c r="EH224" s="31"/>
      <c r="EI224" s="31"/>
      <c r="EJ224" s="31"/>
      <c r="EK224" s="31"/>
      <c r="EL224" s="31"/>
      <c r="EM224" s="31"/>
      <c r="EN224" s="31"/>
      <c r="EO224" s="31"/>
      <c r="EP224" s="31"/>
      <c r="EQ224" s="31"/>
      <c r="ER224" s="31"/>
      <c r="ES224" s="31"/>
      <c r="ET224" s="31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31"/>
      <c r="IX224" s="31"/>
      <c r="IY224" s="31"/>
      <c r="IZ224" s="31"/>
      <c r="JA224" s="31"/>
      <c r="JB224" s="31"/>
      <c r="JC224" s="31"/>
      <c r="JD224" s="31"/>
      <c r="JE224" s="31"/>
      <c r="JF224" s="31"/>
      <c r="JG224" s="31"/>
      <c r="JH224" s="31"/>
      <c r="JI224" s="31"/>
      <c r="JJ224" s="31"/>
      <c r="JK224" s="31"/>
      <c r="JL224" s="31"/>
      <c r="JM224" s="31"/>
      <c r="JN224" s="31"/>
      <c r="JO224" s="31"/>
      <c r="JP224" s="31"/>
      <c r="JQ224" s="31"/>
      <c r="JR224" s="31"/>
      <c r="JS224" s="31"/>
      <c r="JT224" s="31"/>
      <c r="JU224" s="31"/>
      <c r="JV224" s="31"/>
      <c r="JW224" s="31"/>
      <c r="JX224" s="31"/>
      <c r="JY224" s="31"/>
      <c r="JZ224" s="31"/>
      <c r="KA224" s="31"/>
      <c r="KB224" s="31"/>
      <c r="KC224" s="31"/>
      <c r="KD224" s="31"/>
      <c r="KE224" s="31"/>
      <c r="KF224" s="31"/>
      <c r="KG224" s="31"/>
      <c r="KH224" s="31"/>
      <c r="KI224" s="31"/>
      <c r="KJ224" s="31"/>
      <c r="KK224" s="31"/>
      <c r="KL224" s="31"/>
      <c r="KM224" s="31"/>
      <c r="KN224" s="31"/>
      <c r="KO224" s="31"/>
      <c r="KP224" s="31"/>
      <c r="KQ224" s="31"/>
      <c r="KR224" s="31"/>
      <c r="KS224" s="31"/>
      <c r="KT224" s="31"/>
      <c r="KU224" s="31"/>
      <c r="KV224" s="31"/>
      <c r="KW224" s="31"/>
      <c r="KX224" s="31"/>
      <c r="KY224" s="31"/>
      <c r="KZ224" s="31"/>
      <c r="LA224" s="31"/>
      <c r="LB224" s="31"/>
      <c r="LC224" s="31"/>
      <c r="LD224" s="31"/>
      <c r="LE224" s="31"/>
      <c r="LF224" s="31"/>
      <c r="LG224" s="31"/>
      <c r="LH224" s="31"/>
      <c r="LI224" s="31"/>
      <c r="LJ224" s="31"/>
      <c r="LK224" s="31"/>
      <c r="LL224" s="31"/>
      <c r="LM224" s="31"/>
      <c r="LN224" s="31"/>
      <c r="LO224" s="31"/>
      <c r="LP224" s="31"/>
      <c r="LQ224" s="31"/>
      <c r="LR224" s="31"/>
      <c r="LS224" s="31"/>
      <c r="LT224" s="31"/>
      <c r="LU224" s="31"/>
      <c r="LV224" s="31"/>
      <c r="LW224" s="31"/>
      <c r="LX224" s="31"/>
      <c r="LY224" s="31"/>
      <c r="LZ224" s="31"/>
      <c r="MA224" s="31"/>
      <c r="MB224" s="31"/>
      <c r="MC224" s="31"/>
      <c r="MD224" s="31"/>
      <c r="ME224" s="31"/>
      <c r="MF224" s="31"/>
      <c r="MG224" s="31"/>
      <c r="MH224" s="31"/>
      <c r="MI224" s="31"/>
      <c r="MJ224" s="31"/>
      <c r="MK224" s="31"/>
      <c r="ML224" s="31"/>
      <c r="MM224" s="31"/>
      <c r="MN224" s="31"/>
      <c r="MO224" s="31"/>
      <c r="MP224" s="31"/>
      <c r="MQ224" s="31"/>
      <c r="MR224" s="31"/>
      <c r="MS224" s="31"/>
      <c r="MT224" s="31"/>
      <c r="MU224" s="31"/>
      <c r="MV224" s="31"/>
      <c r="MW224" s="31"/>
      <c r="MX224" s="31"/>
      <c r="MY224" s="31"/>
      <c r="MZ224" s="31"/>
      <c r="NA224" s="31"/>
      <c r="NB224" s="31"/>
      <c r="NC224" s="31"/>
      <c r="ND224" s="31"/>
      <c r="NE224" s="31"/>
      <c r="NF224" s="31"/>
      <c r="NG224" s="31"/>
      <c r="NH224" s="31"/>
      <c r="NI224" s="31"/>
      <c r="NJ224" s="31"/>
      <c r="NK224" s="31"/>
      <c r="NL224" s="31"/>
      <c r="NM224" s="31"/>
      <c r="NN224" s="31"/>
      <c r="NO224" s="31"/>
      <c r="NP224" s="31"/>
      <c r="NQ224" s="31"/>
      <c r="NR224" s="31"/>
      <c r="NS224" s="31"/>
      <c r="NT224" s="31"/>
      <c r="NU224" s="31"/>
      <c r="NV224" s="31"/>
      <c r="NW224" s="31"/>
      <c r="NX224" s="31"/>
      <c r="NY224" s="31"/>
      <c r="NZ224" s="31"/>
      <c r="OA224" s="31"/>
      <c r="OB224" s="31"/>
      <c r="OC224" s="31"/>
      <c r="OD224" s="31"/>
      <c r="OE224" s="31"/>
      <c r="OF224" s="31"/>
      <c r="OG224" s="31"/>
      <c r="OH224" s="31"/>
      <c r="OI224" s="31"/>
      <c r="OJ224" s="31"/>
      <c r="OK224" s="31"/>
      <c r="OL224" s="31"/>
      <c r="OM224" s="31"/>
      <c r="ON224" s="31"/>
      <c r="OO224" s="31"/>
      <c r="OP224" s="31"/>
      <c r="OQ224" s="31"/>
      <c r="OR224" s="31"/>
      <c r="OS224" s="31"/>
      <c r="OT224" s="31"/>
      <c r="OU224" s="31"/>
      <c r="OV224" s="31"/>
      <c r="OW224" s="31"/>
      <c r="OX224" s="31"/>
      <c r="OY224" s="31"/>
      <c r="OZ224" s="31"/>
      <c r="PA224" s="31"/>
      <c r="PB224" s="31"/>
      <c r="PC224" s="31"/>
      <c r="PD224" s="31"/>
      <c r="PE224" s="31"/>
      <c r="PF224" s="31"/>
      <c r="PG224" s="31"/>
      <c r="PH224" s="31"/>
      <c r="PI224" s="31"/>
      <c r="PJ224" s="31"/>
      <c r="PK224" s="31"/>
      <c r="PL224" s="31"/>
      <c r="PM224" s="31"/>
      <c r="PN224" s="31"/>
      <c r="PO224" s="31"/>
      <c r="PP224" s="31"/>
      <c r="PQ224" s="31"/>
      <c r="PR224" s="31"/>
      <c r="PS224" s="31"/>
      <c r="PT224" s="31"/>
      <c r="PU224" s="31"/>
      <c r="PV224" s="31"/>
      <c r="PW224" s="31"/>
      <c r="PX224" s="31"/>
      <c r="PY224" s="31"/>
      <c r="PZ224" s="31"/>
      <c r="QA224" s="31"/>
      <c r="QB224" s="31"/>
      <c r="QC224" s="31"/>
      <c r="QD224" s="31"/>
      <c r="QE224" s="31"/>
      <c r="QF224" s="31"/>
      <c r="QG224" s="31"/>
      <c r="QH224" s="31"/>
      <c r="QI224" s="31"/>
      <c r="QJ224" s="31"/>
      <c r="QK224" s="31"/>
      <c r="QL224" s="31"/>
      <c r="QM224" s="31"/>
      <c r="QN224" s="31"/>
      <c r="QO224" s="31"/>
      <c r="QP224" s="31"/>
      <c r="QQ224" s="31"/>
      <c r="QR224" s="31"/>
      <c r="QS224" s="31"/>
      <c r="QT224" s="31"/>
      <c r="QU224" s="31"/>
      <c r="QV224" s="31"/>
      <c r="QW224" s="31"/>
      <c r="QX224" s="31"/>
      <c r="QY224" s="31"/>
      <c r="QZ224" s="31"/>
      <c r="RA224" s="31"/>
      <c r="RB224" s="31"/>
      <c r="RC224" s="31"/>
      <c r="RD224" s="31"/>
      <c r="RE224" s="31"/>
      <c r="RF224" s="31"/>
      <c r="RG224" s="31"/>
      <c r="RH224" s="31"/>
      <c r="RI224" s="31"/>
      <c r="RJ224" s="31"/>
      <c r="RK224" s="31"/>
      <c r="RL224" s="31"/>
      <c r="RM224" s="31"/>
      <c r="RN224" s="31"/>
      <c r="RO224" s="31"/>
      <c r="RP224" s="31"/>
      <c r="RQ224" s="31"/>
      <c r="RR224" s="31"/>
      <c r="RS224" s="31"/>
      <c r="RT224" s="31"/>
      <c r="RU224" s="31"/>
      <c r="RV224" s="31"/>
      <c r="RW224" s="31"/>
      <c r="RX224" s="31"/>
      <c r="RY224" s="31"/>
      <c r="RZ224" s="31"/>
      <c r="SA224" s="31"/>
      <c r="SB224" s="31"/>
      <c r="SC224" s="31"/>
      <c r="SD224" s="31"/>
      <c r="SE224" s="31"/>
      <c r="SF224" s="31"/>
      <c r="SG224" s="31"/>
      <c r="SH224" s="31"/>
      <c r="SI224" s="31"/>
      <c r="SJ224" s="31"/>
      <c r="SK224" s="31"/>
      <c r="SL224" s="31"/>
      <c r="SM224" s="31"/>
      <c r="SN224" s="31"/>
      <c r="SO224" s="31"/>
      <c r="SP224" s="31"/>
      <c r="SQ224" s="31"/>
      <c r="SR224" s="31"/>
      <c r="SS224" s="31"/>
      <c r="ST224" s="31"/>
      <c r="SU224" s="31"/>
      <c r="SV224" s="31"/>
      <c r="SW224" s="31"/>
      <c r="SX224" s="31"/>
      <c r="SY224" s="31"/>
      <c r="SZ224" s="31"/>
      <c r="TA224" s="31"/>
      <c r="TB224" s="31"/>
      <c r="TC224" s="31"/>
      <c r="TD224" s="31"/>
      <c r="TE224" s="31"/>
      <c r="TF224" s="31"/>
      <c r="TG224" s="31"/>
      <c r="TH224" s="31"/>
      <c r="TI224" s="31"/>
      <c r="TJ224" s="31"/>
      <c r="TK224" s="31"/>
      <c r="TL224" s="31"/>
      <c r="TM224" s="31"/>
      <c r="TN224" s="31"/>
      <c r="TO224" s="31"/>
      <c r="TP224" s="31"/>
      <c r="TQ224" s="31"/>
      <c r="TR224" s="31"/>
      <c r="TS224" s="31"/>
      <c r="TT224" s="31"/>
      <c r="TU224" s="31"/>
      <c r="TV224" s="31"/>
      <c r="TW224" s="31"/>
      <c r="TX224" s="31"/>
      <c r="TY224" s="31"/>
      <c r="TZ224" s="31"/>
      <c r="UA224" s="31"/>
      <c r="UB224" s="31"/>
      <c r="UC224" s="31"/>
      <c r="UD224" s="31"/>
      <c r="UE224" s="31"/>
      <c r="UF224" s="31"/>
      <c r="UG224" s="31"/>
      <c r="UH224" s="31"/>
      <c r="UI224" s="31"/>
      <c r="UJ224" s="31"/>
      <c r="UK224" s="31"/>
      <c r="UL224" s="31"/>
      <c r="UM224" s="31"/>
      <c r="UN224" s="31"/>
      <c r="UO224" s="31"/>
      <c r="UP224" s="31"/>
      <c r="UQ224" s="31"/>
      <c r="UR224" s="31"/>
      <c r="US224" s="31"/>
      <c r="UT224" s="31"/>
      <c r="UU224" s="31"/>
      <c r="UV224" s="31"/>
      <c r="UW224" s="31"/>
      <c r="UX224" s="31"/>
      <c r="UY224" s="31"/>
      <c r="UZ224" s="31"/>
      <c r="VA224" s="31"/>
      <c r="VB224" s="31"/>
      <c r="VC224" s="31"/>
      <c r="VD224" s="31"/>
      <c r="VE224" s="31"/>
      <c r="VF224" s="31"/>
      <c r="VG224" s="31"/>
      <c r="VH224" s="31"/>
      <c r="VI224" s="31"/>
      <c r="VJ224" s="31"/>
      <c r="VK224" s="31"/>
      <c r="VL224" s="31"/>
      <c r="VM224" s="31"/>
      <c r="VN224" s="31"/>
      <c r="VO224" s="31"/>
      <c r="VP224" s="31"/>
      <c r="VQ224" s="31"/>
      <c r="VR224" s="31"/>
      <c r="VS224" s="31"/>
      <c r="VT224" s="31"/>
      <c r="VU224" s="31"/>
      <c r="VV224" s="31"/>
      <c r="VW224" s="31"/>
      <c r="VX224" s="31"/>
      <c r="VY224" s="31"/>
      <c r="VZ224" s="31"/>
      <c r="WA224" s="31"/>
      <c r="WB224" s="31"/>
      <c r="WC224" s="31"/>
      <c r="WD224" s="31"/>
      <c r="WE224" s="31"/>
      <c r="WF224" s="31"/>
      <c r="WG224" s="31"/>
      <c r="WH224" s="31"/>
      <c r="WI224" s="31"/>
      <c r="WJ224" s="31"/>
      <c r="WK224" s="31"/>
      <c r="WL224" s="31"/>
      <c r="WM224" s="31"/>
      <c r="WN224" s="31"/>
      <c r="WO224" s="31"/>
      <c r="WP224" s="31"/>
      <c r="WQ224" s="31"/>
      <c r="WR224" s="31"/>
      <c r="WS224" s="31"/>
      <c r="WT224" s="31"/>
      <c r="WU224" s="31"/>
      <c r="WV224" s="31"/>
      <c r="WW224" s="31"/>
      <c r="WX224" s="31"/>
      <c r="WY224" s="31"/>
      <c r="WZ224" s="31"/>
      <c r="XA224" s="31"/>
      <c r="XB224" s="31"/>
      <c r="XC224" s="31"/>
      <c r="XD224" s="31"/>
      <c r="XE224" s="31"/>
      <c r="XF224" s="31"/>
      <c r="XG224" s="31"/>
      <c r="XH224" s="31"/>
      <c r="XI224" s="31"/>
      <c r="XJ224" s="31"/>
      <c r="XK224" s="31"/>
      <c r="XL224" s="31"/>
      <c r="XM224" s="31"/>
      <c r="XN224" s="31"/>
      <c r="XO224" s="31"/>
      <c r="XP224" s="31"/>
      <c r="XQ224" s="31"/>
      <c r="XR224" s="31"/>
      <c r="XS224" s="31"/>
      <c r="XT224" s="31"/>
      <c r="XU224" s="31"/>
      <c r="XV224" s="31"/>
      <c r="XW224" s="31"/>
      <c r="XX224" s="31"/>
      <c r="XY224" s="31"/>
      <c r="XZ224" s="31"/>
      <c r="YA224" s="31"/>
      <c r="YB224" s="31"/>
      <c r="YC224" s="31"/>
      <c r="YD224" s="31"/>
      <c r="YE224" s="31"/>
      <c r="YF224" s="31"/>
      <c r="YG224" s="31"/>
      <c r="YH224" s="31"/>
      <c r="YI224" s="31"/>
      <c r="YJ224" s="31"/>
      <c r="YK224" s="31"/>
      <c r="YL224" s="31"/>
    </row>
    <row r="225" spans="1:662" s="5" customFormat="1" x14ac:dyDescent="0.25">
      <c r="A225" s="16"/>
      <c r="B225" s="16"/>
      <c r="C225" s="27">
        <v>4300</v>
      </c>
      <c r="D225" s="18" t="s">
        <v>10</v>
      </c>
      <c r="E225" s="3">
        <v>19064</v>
      </c>
      <c r="F225" s="3">
        <v>15600.59</v>
      </c>
      <c r="G225" s="15">
        <f t="shared" si="3"/>
        <v>81.832721359630725</v>
      </c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  <c r="IX225" s="31"/>
      <c r="IY225" s="31"/>
      <c r="IZ225" s="31"/>
      <c r="JA225" s="31"/>
      <c r="JB225" s="31"/>
      <c r="JC225" s="31"/>
      <c r="JD225" s="31"/>
      <c r="JE225" s="31"/>
      <c r="JF225" s="31"/>
      <c r="JG225" s="31"/>
      <c r="JH225" s="31"/>
      <c r="JI225" s="31"/>
      <c r="JJ225" s="31"/>
      <c r="JK225" s="31"/>
      <c r="JL225" s="31"/>
      <c r="JM225" s="31"/>
      <c r="JN225" s="31"/>
      <c r="JO225" s="31"/>
      <c r="JP225" s="31"/>
      <c r="JQ225" s="31"/>
      <c r="JR225" s="31"/>
      <c r="JS225" s="31"/>
      <c r="JT225" s="31"/>
      <c r="JU225" s="31"/>
      <c r="JV225" s="31"/>
      <c r="JW225" s="31"/>
      <c r="JX225" s="31"/>
      <c r="JY225" s="31"/>
      <c r="JZ225" s="31"/>
      <c r="KA225" s="31"/>
      <c r="KB225" s="31"/>
      <c r="KC225" s="31"/>
      <c r="KD225" s="31"/>
      <c r="KE225" s="31"/>
      <c r="KF225" s="31"/>
      <c r="KG225" s="31"/>
      <c r="KH225" s="31"/>
      <c r="KI225" s="31"/>
      <c r="KJ225" s="31"/>
      <c r="KK225" s="31"/>
      <c r="KL225" s="31"/>
      <c r="KM225" s="31"/>
      <c r="KN225" s="31"/>
      <c r="KO225" s="31"/>
      <c r="KP225" s="31"/>
      <c r="KQ225" s="31"/>
      <c r="KR225" s="31"/>
      <c r="KS225" s="31"/>
      <c r="KT225" s="31"/>
      <c r="KU225" s="31"/>
      <c r="KV225" s="31"/>
      <c r="KW225" s="31"/>
      <c r="KX225" s="31"/>
      <c r="KY225" s="31"/>
      <c r="KZ225" s="31"/>
      <c r="LA225" s="31"/>
      <c r="LB225" s="31"/>
      <c r="LC225" s="31"/>
      <c r="LD225" s="31"/>
      <c r="LE225" s="31"/>
      <c r="LF225" s="31"/>
      <c r="LG225" s="31"/>
      <c r="LH225" s="31"/>
      <c r="LI225" s="31"/>
      <c r="LJ225" s="31"/>
      <c r="LK225" s="31"/>
      <c r="LL225" s="31"/>
      <c r="LM225" s="31"/>
      <c r="LN225" s="31"/>
      <c r="LO225" s="31"/>
      <c r="LP225" s="31"/>
      <c r="LQ225" s="31"/>
      <c r="LR225" s="31"/>
      <c r="LS225" s="31"/>
      <c r="LT225" s="31"/>
      <c r="LU225" s="31"/>
      <c r="LV225" s="31"/>
      <c r="LW225" s="31"/>
      <c r="LX225" s="31"/>
      <c r="LY225" s="31"/>
      <c r="LZ225" s="31"/>
      <c r="MA225" s="31"/>
      <c r="MB225" s="31"/>
      <c r="MC225" s="31"/>
      <c r="MD225" s="31"/>
      <c r="ME225" s="31"/>
      <c r="MF225" s="31"/>
      <c r="MG225" s="31"/>
      <c r="MH225" s="31"/>
      <c r="MI225" s="31"/>
      <c r="MJ225" s="31"/>
      <c r="MK225" s="31"/>
      <c r="ML225" s="31"/>
      <c r="MM225" s="31"/>
      <c r="MN225" s="31"/>
      <c r="MO225" s="31"/>
      <c r="MP225" s="31"/>
      <c r="MQ225" s="31"/>
      <c r="MR225" s="31"/>
      <c r="MS225" s="31"/>
      <c r="MT225" s="31"/>
      <c r="MU225" s="31"/>
      <c r="MV225" s="31"/>
      <c r="MW225" s="31"/>
      <c r="MX225" s="31"/>
      <c r="MY225" s="31"/>
      <c r="MZ225" s="31"/>
      <c r="NA225" s="31"/>
      <c r="NB225" s="31"/>
      <c r="NC225" s="31"/>
      <c r="ND225" s="31"/>
      <c r="NE225" s="31"/>
      <c r="NF225" s="31"/>
      <c r="NG225" s="31"/>
      <c r="NH225" s="31"/>
      <c r="NI225" s="31"/>
      <c r="NJ225" s="31"/>
      <c r="NK225" s="31"/>
      <c r="NL225" s="31"/>
      <c r="NM225" s="31"/>
      <c r="NN225" s="31"/>
      <c r="NO225" s="31"/>
      <c r="NP225" s="31"/>
      <c r="NQ225" s="31"/>
      <c r="NR225" s="31"/>
      <c r="NS225" s="31"/>
      <c r="NT225" s="31"/>
      <c r="NU225" s="31"/>
      <c r="NV225" s="31"/>
      <c r="NW225" s="31"/>
      <c r="NX225" s="31"/>
      <c r="NY225" s="31"/>
      <c r="NZ225" s="31"/>
      <c r="OA225" s="31"/>
      <c r="OB225" s="31"/>
      <c r="OC225" s="31"/>
      <c r="OD225" s="31"/>
      <c r="OE225" s="31"/>
      <c r="OF225" s="31"/>
      <c r="OG225" s="31"/>
      <c r="OH225" s="31"/>
      <c r="OI225" s="31"/>
      <c r="OJ225" s="31"/>
      <c r="OK225" s="31"/>
      <c r="OL225" s="31"/>
      <c r="OM225" s="31"/>
      <c r="ON225" s="31"/>
      <c r="OO225" s="31"/>
      <c r="OP225" s="31"/>
      <c r="OQ225" s="31"/>
      <c r="OR225" s="31"/>
      <c r="OS225" s="31"/>
      <c r="OT225" s="31"/>
      <c r="OU225" s="31"/>
      <c r="OV225" s="31"/>
      <c r="OW225" s="31"/>
      <c r="OX225" s="31"/>
      <c r="OY225" s="31"/>
      <c r="OZ225" s="31"/>
      <c r="PA225" s="31"/>
      <c r="PB225" s="31"/>
      <c r="PC225" s="31"/>
      <c r="PD225" s="31"/>
      <c r="PE225" s="31"/>
      <c r="PF225" s="31"/>
      <c r="PG225" s="31"/>
      <c r="PH225" s="31"/>
      <c r="PI225" s="31"/>
      <c r="PJ225" s="31"/>
      <c r="PK225" s="31"/>
      <c r="PL225" s="31"/>
      <c r="PM225" s="31"/>
      <c r="PN225" s="31"/>
      <c r="PO225" s="31"/>
      <c r="PP225" s="31"/>
      <c r="PQ225" s="31"/>
      <c r="PR225" s="31"/>
      <c r="PS225" s="31"/>
      <c r="PT225" s="31"/>
      <c r="PU225" s="31"/>
      <c r="PV225" s="31"/>
      <c r="PW225" s="31"/>
      <c r="PX225" s="31"/>
      <c r="PY225" s="31"/>
      <c r="PZ225" s="31"/>
      <c r="QA225" s="31"/>
      <c r="QB225" s="31"/>
      <c r="QC225" s="31"/>
      <c r="QD225" s="31"/>
      <c r="QE225" s="31"/>
      <c r="QF225" s="31"/>
      <c r="QG225" s="31"/>
      <c r="QH225" s="31"/>
      <c r="QI225" s="31"/>
      <c r="QJ225" s="31"/>
      <c r="QK225" s="31"/>
      <c r="QL225" s="31"/>
      <c r="QM225" s="31"/>
      <c r="QN225" s="31"/>
      <c r="QO225" s="31"/>
      <c r="QP225" s="31"/>
      <c r="QQ225" s="31"/>
      <c r="QR225" s="31"/>
      <c r="QS225" s="31"/>
      <c r="QT225" s="31"/>
      <c r="QU225" s="31"/>
      <c r="QV225" s="31"/>
      <c r="QW225" s="31"/>
      <c r="QX225" s="31"/>
      <c r="QY225" s="31"/>
      <c r="QZ225" s="31"/>
      <c r="RA225" s="31"/>
      <c r="RB225" s="31"/>
      <c r="RC225" s="31"/>
      <c r="RD225" s="31"/>
      <c r="RE225" s="31"/>
      <c r="RF225" s="31"/>
      <c r="RG225" s="31"/>
      <c r="RH225" s="31"/>
      <c r="RI225" s="31"/>
      <c r="RJ225" s="31"/>
      <c r="RK225" s="31"/>
      <c r="RL225" s="31"/>
      <c r="RM225" s="31"/>
      <c r="RN225" s="31"/>
      <c r="RO225" s="31"/>
      <c r="RP225" s="31"/>
      <c r="RQ225" s="31"/>
      <c r="RR225" s="31"/>
      <c r="RS225" s="31"/>
      <c r="RT225" s="31"/>
      <c r="RU225" s="31"/>
      <c r="RV225" s="31"/>
      <c r="RW225" s="31"/>
      <c r="RX225" s="31"/>
      <c r="RY225" s="31"/>
      <c r="RZ225" s="31"/>
      <c r="SA225" s="31"/>
      <c r="SB225" s="31"/>
      <c r="SC225" s="31"/>
      <c r="SD225" s="31"/>
      <c r="SE225" s="31"/>
      <c r="SF225" s="31"/>
      <c r="SG225" s="31"/>
      <c r="SH225" s="31"/>
      <c r="SI225" s="31"/>
      <c r="SJ225" s="31"/>
      <c r="SK225" s="31"/>
      <c r="SL225" s="31"/>
      <c r="SM225" s="31"/>
      <c r="SN225" s="31"/>
      <c r="SO225" s="31"/>
      <c r="SP225" s="31"/>
      <c r="SQ225" s="31"/>
      <c r="SR225" s="31"/>
      <c r="SS225" s="31"/>
      <c r="ST225" s="31"/>
      <c r="SU225" s="31"/>
      <c r="SV225" s="31"/>
      <c r="SW225" s="31"/>
      <c r="SX225" s="31"/>
      <c r="SY225" s="31"/>
      <c r="SZ225" s="31"/>
      <c r="TA225" s="31"/>
      <c r="TB225" s="31"/>
      <c r="TC225" s="31"/>
      <c r="TD225" s="31"/>
      <c r="TE225" s="31"/>
      <c r="TF225" s="31"/>
      <c r="TG225" s="31"/>
      <c r="TH225" s="31"/>
      <c r="TI225" s="31"/>
      <c r="TJ225" s="31"/>
      <c r="TK225" s="31"/>
      <c r="TL225" s="31"/>
      <c r="TM225" s="31"/>
      <c r="TN225" s="31"/>
      <c r="TO225" s="31"/>
      <c r="TP225" s="31"/>
      <c r="TQ225" s="31"/>
      <c r="TR225" s="31"/>
      <c r="TS225" s="31"/>
      <c r="TT225" s="31"/>
      <c r="TU225" s="31"/>
      <c r="TV225" s="31"/>
      <c r="TW225" s="31"/>
      <c r="TX225" s="31"/>
      <c r="TY225" s="31"/>
      <c r="TZ225" s="31"/>
      <c r="UA225" s="31"/>
      <c r="UB225" s="31"/>
      <c r="UC225" s="31"/>
      <c r="UD225" s="31"/>
      <c r="UE225" s="31"/>
      <c r="UF225" s="31"/>
      <c r="UG225" s="31"/>
      <c r="UH225" s="31"/>
      <c r="UI225" s="31"/>
      <c r="UJ225" s="31"/>
      <c r="UK225" s="31"/>
      <c r="UL225" s="31"/>
      <c r="UM225" s="31"/>
      <c r="UN225" s="31"/>
      <c r="UO225" s="31"/>
      <c r="UP225" s="31"/>
      <c r="UQ225" s="31"/>
      <c r="UR225" s="31"/>
      <c r="US225" s="31"/>
      <c r="UT225" s="31"/>
      <c r="UU225" s="31"/>
      <c r="UV225" s="31"/>
      <c r="UW225" s="31"/>
      <c r="UX225" s="31"/>
      <c r="UY225" s="31"/>
      <c r="UZ225" s="31"/>
      <c r="VA225" s="31"/>
      <c r="VB225" s="31"/>
      <c r="VC225" s="31"/>
      <c r="VD225" s="31"/>
      <c r="VE225" s="31"/>
      <c r="VF225" s="31"/>
      <c r="VG225" s="31"/>
      <c r="VH225" s="31"/>
      <c r="VI225" s="31"/>
      <c r="VJ225" s="31"/>
      <c r="VK225" s="31"/>
      <c r="VL225" s="31"/>
      <c r="VM225" s="31"/>
      <c r="VN225" s="31"/>
      <c r="VO225" s="31"/>
      <c r="VP225" s="31"/>
      <c r="VQ225" s="31"/>
      <c r="VR225" s="31"/>
      <c r="VS225" s="31"/>
      <c r="VT225" s="31"/>
      <c r="VU225" s="31"/>
      <c r="VV225" s="31"/>
      <c r="VW225" s="31"/>
      <c r="VX225" s="31"/>
      <c r="VY225" s="31"/>
      <c r="VZ225" s="31"/>
      <c r="WA225" s="31"/>
      <c r="WB225" s="31"/>
      <c r="WC225" s="31"/>
      <c r="WD225" s="31"/>
      <c r="WE225" s="31"/>
      <c r="WF225" s="31"/>
      <c r="WG225" s="31"/>
      <c r="WH225" s="31"/>
      <c r="WI225" s="31"/>
      <c r="WJ225" s="31"/>
      <c r="WK225" s="31"/>
      <c r="WL225" s="31"/>
      <c r="WM225" s="31"/>
      <c r="WN225" s="31"/>
      <c r="WO225" s="31"/>
      <c r="WP225" s="31"/>
      <c r="WQ225" s="31"/>
      <c r="WR225" s="31"/>
      <c r="WS225" s="31"/>
      <c r="WT225" s="31"/>
      <c r="WU225" s="31"/>
      <c r="WV225" s="31"/>
      <c r="WW225" s="31"/>
      <c r="WX225" s="31"/>
      <c r="WY225" s="31"/>
      <c r="WZ225" s="31"/>
      <c r="XA225" s="31"/>
      <c r="XB225" s="31"/>
      <c r="XC225" s="31"/>
      <c r="XD225" s="31"/>
      <c r="XE225" s="31"/>
      <c r="XF225" s="31"/>
      <c r="XG225" s="31"/>
      <c r="XH225" s="31"/>
      <c r="XI225" s="31"/>
      <c r="XJ225" s="31"/>
      <c r="XK225" s="31"/>
      <c r="XL225" s="31"/>
      <c r="XM225" s="31"/>
      <c r="XN225" s="31"/>
      <c r="XO225" s="31"/>
      <c r="XP225" s="31"/>
      <c r="XQ225" s="31"/>
      <c r="XR225" s="31"/>
      <c r="XS225" s="31"/>
      <c r="XT225" s="31"/>
      <c r="XU225" s="31"/>
      <c r="XV225" s="31"/>
      <c r="XW225" s="31"/>
      <c r="XX225" s="31"/>
      <c r="XY225" s="31"/>
      <c r="XZ225" s="31"/>
      <c r="YA225" s="31"/>
      <c r="YB225" s="31"/>
      <c r="YC225" s="31"/>
      <c r="YD225" s="31"/>
      <c r="YE225" s="31"/>
      <c r="YF225" s="31"/>
      <c r="YG225" s="31"/>
      <c r="YH225" s="31"/>
      <c r="YI225" s="31"/>
      <c r="YJ225" s="31"/>
      <c r="YK225" s="31"/>
      <c r="YL225" s="31"/>
    </row>
    <row r="226" spans="1:662" s="5" customFormat="1" x14ac:dyDescent="0.25">
      <c r="A226" s="16"/>
      <c r="B226" s="16"/>
      <c r="C226" s="18">
        <v>4360</v>
      </c>
      <c r="D226" s="18" t="s">
        <v>69</v>
      </c>
      <c r="E226" s="3">
        <v>850</v>
      </c>
      <c r="F226" s="3">
        <v>765.85</v>
      </c>
      <c r="G226" s="15">
        <f t="shared" si="3"/>
        <v>90.100000000000009</v>
      </c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  <c r="IX226" s="31"/>
      <c r="IY226" s="31"/>
      <c r="IZ226" s="31"/>
      <c r="JA226" s="31"/>
      <c r="JB226" s="31"/>
      <c r="JC226" s="31"/>
      <c r="JD226" s="31"/>
      <c r="JE226" s="31"/>
      <c r="JF226" s="31"/>
      <c r="JG226" s="31"/>
      <c r="JH226" s="31"/>
      <c r="JI226" s="31"/>
      <c r="JJ226" s="31"/>
      <c r="JK226" s="31"/>
      <c r="JL226" s="31"/>
      <c r="JM226" s="31"/>
      <c r="JN226" s="31"/>
      <c r="JO226" s="31"/>
      <c r="JP226" s="31"/>
      <c r="JQ226" s="31"/>
      <c r="JR226" s="31"/>
      <c r="JS226" s="31"/>
      <c r="JT226" s="31"/>
      <c r="JU226" s="31"/>
      <c r="JV226" s="31"/>
      <c r="JW226" s="31"/>
      <c r="JX226" s="31"/>
      <c r="JY226" s="31"/>
      <c r="JZ226" s="31"/>
      <c r="KA226" s="31"/>
      <c r="KB226" s="31"/>
      <c r="KC226" s="31"/>
      <c r="KD226" s="31"/>
      <c r="KE226" s="31"/>
      <c r="KF226" s="31"/>
      <c r="KG226" s="31"/>
      <c r="KH226" s="31"/>
      <c r="KI226" s="31"/>
      <c r="KJ226" s="31"/>
      <c r="KK226" s="31"/>
      <c r="KL226" s="31"/>
      <c r="KM226" s="31"/>
      <c r="KN226" s="31"/>
      <c r="KO226" s="31"/>
      <c r="KP226" s="31"/>
      <c r="KQ226" s="31"/>
      <c r="KR226" s="31"/>
      <c r="KS226" s="31"/>
      <c r="KT226" s="31"/>
      <c r="KU226" s="31"/>
      <c r="KV226" s="31"/>
      <c r="KW226" s="31"/>
      <c r="KX226" s="31"/>
      <c r="KY226" s="31"/>
      <c r="KZ226" s="31"/>
      <c r="LA226" s="31"/>
      <c r="LB226" s="31"/>
      <c r="LC226" s="31"/>
      <c r="LD226" s="31"/>
      <c r="LE226" s="31"/>
      <c r="LF226" s="31"/>
      <c r="LG226" s="31"/>
      <c r="LH226" s="31"/>
      <c r="LI226" s="31"/>
      <c r="LJ226" s="31"/>
      <c r="LK226" s="31"/>
      <c r="LL226" s="31"/>
      <c r="LM226" s="31"/>
      <c r="LN226" s="31"/>
      <c r="LO226" s="31"/>
      <c r="LP226" s="31"/>
      <c r="LQ226" s="31"/>
      <c r="LR226" s="31"/>
      <c r="LS226" s="31"/>
      <c r="LT226" s="31"/>
      <c r="LU226" s="31"/>
      <c r="LV226" s="31"/>
      <c r="LW226" s="31"/>
      <c r="LX226" s="31"/>
      <c r="LY226" s="31"/>
      <c r="LZ226" s="31"/>
      <c r="MA226" s="31"/>
      <c r="MB226" s="31"/>
      <c r="MC226" s="31"/>
      <c r="MD226" s="31"/>
      <c r="ME226" s="31"/>
      <c r="MF226" s="31"/>
      <c r="MG226" s="31"/>
      <c r="MH226" s="31"/>
      <c r="MI226" s="31"/>
      <c r="MJ226" s="31"/>
      <c r="MK226" s="31"/>
      <c r="ML226" s="31"/>
      <c r="MM226" s="31"/>
      <c r="MN226" s="31"/>
      <c r="MO226" s="31"/>
      <c r="MP226" s="31"/>
      <c r="MQ226" s="31"/>
      <c r="MR226" s="31"/>
      <c r="MS226" s="31"/>
      <c r="MT226" s="31"/>
      <c r="MU226" s="31"/>
      <c r="MV226" s="31"/>
      <c r="MW226" s="31"/>
      <c r="MX226" s="31"/>
      <c r="MY226" s="31"/>
      <c r="MZ226" s="31"/>
      <c r="NA226" s="31"/>
      <c r="NB226" s="31"/>
      <c r="NC226" s="31"/>
      <c r="ND226" s="31"/>
      <c r="NE226" s="31"/>
      <c r="NF226" s="31"/>
      <c r="NG226" s="31"/>
      <c r="NH226" s="31"/>
      <c r="NI226" s="31"/>
      <c r="NJ226" s="31"/>
      <c r="NK226" s="31"/>
      <c r="NL226" s="31"/>
      <c r="NM226" s="31"/>
      <c r="NN226" s="31"/>
      <c r="NO226" s="31"/>
      <c r="NP226" s="31"/>
      <c r="NQ226" s="31"/>
      <c r="NR226" s="31"/>
      <c r="NS226" s="31"/>
      <c r="NT226" s="31"/>
      <c r="NU226" s="31"/>
      <c r="NV226" s="31"/>
      <c r="NW226" s="31"/>
      <c r="NX226" s="31"/>
      <c r="NY226" s="31"/>
      <c r="NZ226" s="31"/>
      <c r="OA226" s="31"/>
      <c r="OB226" s="31"/>
      <c r="OC226" s="31"/>
      <c r="OD226" s="31"/>
      <c r="OE226" s="31"/>
      <c r="OF226" s="31"/>
      <c r="OG226" s="31"/>
      <c r="OH226" s="31"/>
      <c r="OI226" s="31"/>
      <c r="OJ226" s="31"/>
      <c r="OK226" s="31"/>
      <c r="OL226" s="31"/>
      <c r="OM226" s="31"/>
      <c r="ON226" s="31"/>
      <c r="OO226" s="31"/>
      <c r="OP226" s="31"/>
      <c r="OQ226" s="31"/>
      <c r="OR226" s="31"/>
      <c r="OS226" s="31"/>
      <c r="OT226" s="31"/>
      <c r="OU226" s="31"/>
      <c r="OV226" s="31"/>
      <c r="OW226" s="31"/>
      <c r="OX226" s="31"/>
      <c r="OY226" s="31"/>
      <c r="OZ226" s="31"/>
      <c r="PA226" s="31"/>
      <c r="PB226" s="31"/>
      <c r="PC226" s="31"/>
      <c r="PD226" s="31"/>
      <c r="PE226" s="31"/>
      <c r="PF226" s="31"/>
      <c r="PG226" s="31"/>
      <c r="PH226" s="31"/>
      <c r="PI226" s="31"/>
      <c r="PJ226" s="31"/>
      <c r="PK226" s="31"/>
      <c r="PL226" s="31"/>
      <c r="PM226" s="31"/>
      <c r="PN226" s="31"/>
      <c r="PO226" s="31"/>
      <c r="PP226" s="31"/>
      <c r="PQ226" s="31"/>
      <c r="PR226" s="31"/>
      <c r="PS226" s="31"/>
      <c r="PT226" s="31"/>
      <c r="PU226" s="31"/>
      <c r="PV226" s="31"/>
      <c r="PW226" s="31"/>
      <c r="PX226" s="31"/>
      <c r="PY226" s="31"/>
      <c r="PZ226" s="31"/>
      <c r="QA226" s="31"/>
      <c r="QB226" s="31"/>
      <c r="QC226" s="31"/>
      <c r="QD226" s="31"/>
      <c r="QE226" s="31"/>
      <c r="QF226" s="31"/>
      <c r="QG226" s="31"/>
      <c r="QH226" s="31"/>
      <c r="QI226" s="31"/>
      <c r="QJ226" s="31"/>
      <c r="QK226" s="31"/>
      <c r="QL226" s="31"/>
      <c r="QM226" s="31"/>
      <c r="QN226" s="31"/>
      <c r="QO226" s="31"/>
      <c r="QP226" s="31"/>
      <c r="QQ226" s="31"/>
      <c r="QR226" s="31"/>
      <c r="QS226" s="31"/>
      <c r="QT226" s="31"/>
      <c r="QU226" s="31"/>
      <c r="QV226" s="31"/>
      <c r="QW226" s="31"/>
      <c r="QX226" s="31"/>
      <c r="QY226" s="31"/>
      <c r="QZ226" s="31"/>
      <c r="RA226" s="31"/>
      <c r="RB226" s="31"/>
      <c r="RC226" s="31"/>
      <c r="RD226" s="31"/>
      <c r="RE226" s="31"/>
      <c r="RF226" s="31"/>
      <c r="RG226" s="31"/>
      <c r="RH226" s="31"/>
      <c r="RI226" s="31"/>
      <c r="RJ226" s="31"/>
      <c r="RK226" s="31"/>
      <c r="RL226" s="31"/>
      <c r="RM226" s="31"/>
      <c r="RN226" s="31"/>
      <c r="RO226" s="31"/>
      <c r="RP226" s="31"/>
      <c r="RQ226" s="31"/>
      <c r="RR226" s="31"/>
      <c r="RS226" s="31"/>
      <c r="RT226" s="31"/>
      <c r="RU226" s="31"/>
      <c r="RV226" s="31"/>
      <c r="RW226" s="31"/>
      <c r="RX226" s="31"/>
      <c r="RY226" s="31"/>
      <c r="RZ226" s="31"/>
      <c r="SA226" s="31"/>
      <c r="SB226" s="31"/>
      <c r="SC226" s="31"/>
      <c r="SD226" s="31"/>
      <c r="SE226" s="31"/>
      <c r="SF226" s="31"/>
      <c r="SG226" s="31"/>
      <c r="SH226" s="31"/>
      <c r="SI226" s="31"/>
      <c r="SJ226" s="31"/>
      <c r="SK226" s="31"/>
      <c r="SL226" s="31"/>
      <c r="SM226" s="31"/>
      <c r="SN226" s="31"/>
      <c r="SO226" s="31"/>
      <c r="SP226" s="31"/>
      <c r="SQ226" s="31"/>
      <c r="SR226" s="31"/>
      <c r="SS226" s="31"/>
      <c r="ST226" s="31"/>
      <c r="SU226" s="31"/>
      <c r="SV226" s="31"/>
      <c r="SW226" s="31"/>
      <c r="SX226" s="31"/>
      <c r="SY226" s="31"/>
      <c r="SZ226" s="31"/>
      <c r="TA226" s="31"/>
      <c r="TB226" s="31"/>
      <c r="TC226" s="31"/>
      <c r="TD226" s="31"/>
      <c r="TE226" s="31"/>
      <c r="TF226" s="31"/>
      <c r="TG226" s="31"/>
      <c r="TH226" s="31"/>
      <c r="TI226" s="31"/>
      <c r="TJ226" s="31"/>
      <c r="TK226" s="31"/>
      <c r="TL226" s="31"/>
      <c r="TM226" s="31"/>
      <c r="TN226" s="31"/>
      <c r="TO226" s="31"/>
      <c r="TP226" s="31"/>
      <c r="TQ226" s="31"/>
      <c r="TR226" s="31"/>
      <c r="TS226" s="31"/>
      <c r="TT226" s="31"/>
      <c r="TU226" s="31"/>
      <c r="TV226" s="31"/>
      <c r="TW226" s="31"/>
      <c r="TX226" s="31"/>
      <c r="TY226" s="31"/>
      <c r="TZ226" s="31"/>
      <c r="UA226" s="31"/>
      <c r="UB226" s="31"/>
      <c r="UC226" s="31"/>
      <c r="UD226" s="31"/>
      <c r="UE226" s="31"/>
      <c r="UF226" s="31"/>
      <c r="UG226" s="31"/>
      <c r="UH226" s="31"/>
      <c r="UI226" s="31"/>
      <c r="UJ226" s="31"/>
      <c r="UK226" s="31"/>
      <c r="UL226" s="31"/>
      <c r="UM226" s="31"/>
      <c r="UN226" s="31"/>
      <c r="UO226" s="31"/>
      <c r="UP226" s="31"/>
      <c r="UQ226" s="31"/>
      <c r="UR226" s="31"/>
      <c r="US226" s="31"/>
      <c r="UT226" s="31"/>
      <c r="UU226" s="31"/>
      <c r="UV226" s="31"/>
      <c r="UW226" s="31"/>
      <c r="UX226" s="31"/>
      <c r="UY226" s="31"/>
      <c r="UZ226" s="31"/>
      <c r="VA226" s="31"/>
      <c r="VB226" s="31"/>
      <c r="VC226" s="31"/>
      <c r="VD226" s="31"/>
      <c r="VE226" s="31"/>
      <c r="VF226" s="31"/>
      <c r="VG226" s="31"/>
      <c r="VH226" s="31"/>
      <c r="VI226" s="31"/>
      <c r="VJ226" s="31"/>
      <c r="VK226" s="31"/>
      <c r="VL226" s="31"/>
      <c r="VM226" s="31"/>
      <c r="VN226" s="31"/>
      <c r="VO226" s="31"/>
      <c r="VP226" s="31"/>
      <c r="VQ226" s="31"/>
      <c r="VR226" s="31"/>
      <c r="VS226" s="31"/>
      <c r="VT226" s="31"/>
      <c r="VU226" s="31"/>
      <c r="VV226" s="31"/>
      <c r="VW226" s="31"/>
      <c r="VX226" s="31"/>
      <c r="VY226" s="31"/>
      <c r="VZ226" s="31"/>
      <c r="WA226" s="31"/>
      <c r="WB226" s="31"/>
      <c r="WC226" s="31"/>
      <c r="WD226" s="31"/>
      <c r="WE226" s="31"/>
      <c r="WF226" s="31"/>
      <c r="WG226" s="31"/>
      <c r="WH226" s="31"/>
      <c r="WI226" s="31"/>
      <c r="WJ226" s="31"/>
      <c r="WK226" s="31"/>
      <c r="WL226" s="31"/>
      <c r="WM226" s="31"/>
      <c r="WN226" s="31"/>
      <c r="WO226" s="31"/>
      <c r="WP226" s="31"/>
      <c r="WQ226" s="31"/>
      <c r="WR226" s="31"/>
      <c r="WS226" s="31"/>
      <c r="WT226" s="31"/>
      <c r="WU226" s="31"/>
      <c r="WV226" s="31"/>
      <c r="WW226" s="31"/>
      <c r="WX226" s="31"/>
      <c r="WY226" s="31"/>
      <c r="WZ226" s="31"/>
      <c r="XA226" s="31"/>
      <c r="XB226" s="31"/>
      <c r="XC226" s="31"/>
      <c r="XD226" s="31"/>
      <c r="XE226" s="31"/>
      <c r="XF226" s="31"/>
      <c r="XG226" s="31"/>
      <c r="XH226" s="31"/>
      <c r="XI226" s="31"/>
      <c r="XJ226" s="31"/>
      <c r="XK226" s="31"/>
      <c r="XL226" s="31"/>
      <c r="XM226" s="31"/>
      <c r="XN226" s="31"/>
      <c r="XO226" s="31"/>
      <c r="XP226" s="31"/>
      <c r="XQ226" s="31"/>
      <c r="XR226" s="31"/>
      <c r="XS226" s="31"/>
      <c r="XT226" s="31"/>
      <c r="XU226" s="31"/>
      <c r="XV226" s="31"/>
      <c r="XW226" s="31"/>
      <c r="XX226" s="31"/>
      <c r="XY226" s="31"/>
      <c r="XZ226" s="31"/>
      <c r="YA226" s="31"/>
      <c r="YB226" s="31"/>
      <c r="YC226" s="31"/>
      <c r="YD226" s="31"/>
      <c r="YE226" s="31"/>
      <c r="YF226" s="31"/>
      <c r="YG226" s="31"/>
      <c r="YH226" s="31"/>
      <c r="YI226" s="31"/>
      <c r="YJ226" s="31"/>
      <c r="YK226" s="31"/>
      <c r="YL226" s="31"/>
    </row>
    <row r="227" spans="1:662" s="5" customFormat="1" x14ac:dyDescent="0.25">
      <c r="A227" s="16"/>
      <c r="B227" s="16"/>
      <c r="C227" s="18">
        <v>4410</v>
      </c>
      <c r="D227" s="18" t="s">
        <v>53</v>
      </c>
      <c r="E227" s="3">
        <v>5400</v>
      </c>
      <c r="F227" s="3">
        <v>3777.13</v>
      </c>
      <c r="G227" s="15">
        <f t="shared" si="3"/>
        <v>69.946851851851861</v>
      </c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  <c r="IX227" s="31"/>
      <c r="IY227" s="31"/>
      <c r="IZ227" s="31"/>
      <c r="JA227" s="31"/>
      <c r="JB227" s="31"/>
      <c r="JC227" s="31"/>
      <c r="JD227" s="31"/>
      <c r="JE227" s="31"/>
      <c r="JF227" s="31"/>
      <c r="JG227" s="31"/>
      <c r="JH227" s="31"/>
      <c r="JI227" s="31"/>
      <c r="JJ227" s="31"/>
      <c r="JK227" s="31"/>
      <c r="JL227" s="31"/>
      <c r="JM227" s="31"/>
      <c r="JN227" s="31"/>
      <c r="JO227" s="31"/>
      <c r="JP227" s="31"/>
      <c r="JQ227" s="31"/>
      <c r="JR227" s="31"/>
      <c r="JS227" s="31"/>
      <c r="JT227" s="31"/>
      <c r="JU227" s="31"/>
      <c r="JV227" s="31"/>
      <c r="JW227" s="31"/>
      <c r="JX227" s="31"/>
      <c r="JY227" s="31"/>
      <c r="JZ227" s="31"/>
      <c r="KA227" s="31"/>
      <c r="KB227" s="31"/>
      <c r="KC227" s="31"/>
      <c r="KD227" s="31"/>
      <c r="KE227" s="31"/>
      <c r="KF227" s="31"/>
      <c r="KG227" s="31"/>
      <c r="KH227" s="31"/>
      <c r="KI227" s="31"/>
      <c r="KJ227" s="31"/>
      <c r="KK227" s="31"/>
      <c r="KL227" s="31"/>
      <c r="KM227" s="31"/>
      <c r="KN227" s="31"/>
      <c r="KO227" s="31"/>
      <c r="KP227" s="31"/>
      <c r="KQ227" s="31"/>
      <c r="KR227" s="31"/>
      <c r="KS227" s="31"/>
      <c r="KT227" s="31"/>
      <c r="KU227" s="31"/>
      <c r="KV227" s="31"/>
      <c r="KW227" s="31"/>
      <c r="KX227" s="31"/>
      <c r="KY227" s="31"/>
      <c r="KZ227" s="31"/>
      <c r="LA227" s="31"/>
      <c r="LB227" s="31"/>
      <c r="LC227" s="31"/>
      <c r="LD227" s="31"/>
      <c r="LE227" s="31"/>
      <c r="LF227" s="31"/>
      <c r="LG227" s="31"/>
      <c r="LH227" s="31"/>
      <c r="LI227" s="31"/>
      <c r="LJ227" s="31"/>
      <c r="LK227" s="31"/>
      <c r="LL227" s="31"/>
      <c r="LM227" s="31"/>
      <c r="LN227" s="31"/>
      <c r="LO227" s="31"/>
      <c r="LP227" s="31"/>
      <c r="LQ227" s="31"/>
      <c r="LR227" s="31"/>
      <c r="LS227" s="31"/>
      <c r="LT227" s="31"/>
      <c r="LU227" s="31"/>
      <c r="LV227" s="31"/>
      <c r="LW227" s="31"/>
      <c r="LX227" s="31"/>
      <c r="LY227" s="31"/>
      <c r="LZ227" s="31"/>
      <c r="MA227" s="31"/>
      <c r="MB227" s="31"/>
      <c r="MC227" s="31"/>
      <c r="MD227" s="31"/>
      <c r="ME227" s="31"/>
      <c r="MF227" s="31"/>
      <c r="MG227" s="31"/>
      <c r="MH227" s="31"/>
      <c r="MI227" s="31"/>
      <c r="MJ227" s="31"/>
      <c r="MK227" s="31"/>
      <c r="ML227" s="31"/>
      <c r="MM227" s="31"/>
      <c r="MN227" s="31"/>
      <c r="MO227" s="31"/>
      <c r="MP227" s="31"/>
      <c r="MQ227" s="31"/>
      <c r="MR227" s="31"/>
      <c r="MS227" s="31"/>
      <c r="MT227" s="31"/>
      <c r="MU227" s="31"/>
      <c r="MV227" s="31"/>
      <c r="MW227" s="31"/>
      <c r="MX227" s="31"/>
      <c r="MY227" s="31"/>
      <c r="MZ227" s="31"/>
      <c r="NA227" s="31"/>
      <c r="NB227" s="31"/>
      <c r="NC227" s="31"/>
      <c r="ND227" s="31"/>
      <c r="NE227" s="31"/>
      <c r="NF227" s="31"/>
      <c r="NG227" s="31"/>
      <c r="NH227" s="31"/>
      <c r="NI227" s="31"/>
      <c r="NJ227" s="31"/>
      <c r="NK227" s="31"/>
      <c r="NL227" s="31"/>
      <c r="NM227" s="31"/>
      <c r="NN227" s="31"/>
      <c r="NO227" s="31"/>
      <c r="NP227" s="31"/>
      <c r="NQ227" s="31"/>
      <c r="NR227" s="31"/>
      <c r="NS227" s="31"/>
      <c r="NT227" s="31"/>
      <c r="NU227" s="31"/>
      <c r="NV227" s="31"/>
      <c r="NW227" s="31"/>
      <c r="NX227" s="31"/>
      <c r="NY227" s="31"/>
      <c r="NZ227" s="31"/>
      <c r="OA227" s="31"/>
      <c r="OB227" s="31"/>
      <c r="OC227" s="31"/>
      <c r="OD227" s="31"/>
      <c r="OE227" s="31"/>
      <c r="OF227" s="31"/>
      <c r="OG227" s="31"/>
      <c r="OH227" s="31"/>
      <c r="OI227" s="31"/>
      <c r="OJ227" s="31"/>
      <c r="OK227" s="31"/>
      <c r="OL227" s="31"/>
      <c r="OM227" s="31"/>
      <c r="ON227" s="31"/>
      <c r="OO227" s="31"/>
      <c r="OP227" s="31"/>
      <c r="OQ227" s="31"/>
      <c r="OR227" s="31"/>
      <c r="OS227" s="31"/>
      <c r="OT227" s="31"/>
      <c r="OU227" s="31"/>
      <c r="OV227" s="31"/>
      <c r="OW227" s="31"/>
      <c r="OX227" s="31"/>
      <c r="OY227" s="31"/>
      <c r="OZ227" s="31"/>
      <c r="PA227" s="31"/>
      <c r="PB227" s="31"/>
      <c r="PC227" s="31"/>
      <c r="PD227" s="31"/>
      <c r="PE227" s="31"/>
      <c r="PF227" s="31"/>
      <c r="PG227" s="31"/>
      <c r="PH227" s="31"/>
      <c r="PI227" s="31"/>
      <c r="PJ227" s="31"/>
      <c r="PK227" s="31"/>
      <c r="PL227" s="31"/>
      <c r="PM227" s="31"/>
      <c r="PN227" s="31"/>
      <c r="PO227" s="31"/>
      <c r="PP227" s="31"/>
      <c r="PQ227" s="31"/>
      <c r="PR227" s="31"/>
      <c r="PS227" s="31"/>
      <c r="PT227" s="31"/>
      <c r="PU227" s="31"/>
      <c r="PV227" s="31"/>
      <c r="PW227" s="31"/>
      <c r="PX227" s="31"/>
      <c r="PY227" s="31"/>
      <c r="PZ227" s="31"/>
      <c r="QA227" s="31"/>
      <c r="QB227" s="31"/>
      <c r="QC227" s="31"/>
      <c r="QD227" s="31"/>
      <c r="QE227" s="31"/>
      <c r="QF227" s="31"/>
      <c r="QG227" s="31"/>
      <c r="QH227" s="31"/>
      <c r="QI227" s="31"/>
      <c r="QJ227" s="31"/>
      <c r="QK227" s="31"/>
      <c r="QL227" s="31"/>
      <c r="QM227" s="31"/>
      <c r="QN227" s="31"/>
      <c r="QO227" s="31"/>
      <c r="QP227" s="31"/>
      <c r="QQ227" s="31"/>
      <c r="QR227" s="31"/>
      <c r="QS227" s="31"/>
      <c r="QT227" s="31"/>
      <c r="QU227" s="31"/>
      <c r="QV227" s="31"/>
      <c r="QW227" s="31"/>
      <c r="QX227" s="31"/>
      <c r="QY227" s="31"/>
      <c r="QZ227" s="31"/>
      <c r="RA227" s="31"/>
      <c r="RB227" s="31"/>
      <c r="RC227" s="31"/>
      <c r="RD227" s="31"/>
      <c r="RE227" s="31"/>
      <c r="RF227" s="31"/>
      <c r="RG227" s="31"/>
      <c r="RH227" s="31"/>
      <c r="RI227" s="31"/>
      <c r="RJ227" s="31"/>
      <c r="RK227" s="31"/>
      <c r="RL227" s="31"/>
      <c r="RM227" s="31"/>
      <c r="RN227" s="31"/>
      <c r="RO227" s="31"/>
      <c r="RP227" s="31"/>
      <c r="RQ227" s="31"/>
      <c r="RR227" s="31"/>
      <c r="RS227" s="31"/>
      <c r="RT227" s="31"/>
      <c r="RU227" s="31"/>
      <c r="RV227" s="31"/>
      <c r="RW227" s="31"/>
      <c r="RX227" s="31"/>
      <c r="RY227" s="31"/>
      <c r="RZ227" s="31"/>
      <c r="SA227" s="31"/>
      <c r="SB227" s="31"/>
      <c r="SC227" s="31"/>
      <c r="SD227" s="31"/>
      <c r="SE227" s="31"/>
      <c r="SF227" s="31"/>
      <c r="SG227" s="31"/>
      <c r="SH227" s="31"/>
      <c r="SI227" s="31"/>
      <c r="SJ227" s="31"/>
      <c r="SK227" s="31"/>
      <c r="SL227" s="31"/>
      <c r="SM227" s="31"/>
      <c r="SN227" s="31"/>
      <c r="SO227" s="31"/>
      <c r="SP227" s="31"/>
      <c r="SQ227" s="31"/>
      <c r="SR227" s="31"/>
      <c r="SS227" s="31"/>
      <c r="ST227" s="31"/>
      <c r="SU227" s="31"/>
      <c r="SV227" s="31"/>
      <c r="SW227" s="31"/>
      <c r="SX227" s="31"/>
      <c r="SY227" s="31"/>
      <c r="SZ227" s="31"/>
      <c r="TA227" s="31"/>
      <c r="TB227" s="31"/>
      <c r="TC227" s="31"/>
      <c r="TD227" s="31"/>
      <c r="TE227" s="31"/>
      <c r="TF227" s="31"/>
      <c r="TG227" s="31"/>
      <c r="TH227" s="31"/>
      <c r="TI227" s="31"/>
      <c r="TJ227" s="31"/>
      <c r="TK227" s="31"/>
      <c r="TL227" s="31"/>
      <c r="TM227" s="31"/>
      <c r="TN227" s="31"/>
      <c r="TO227" s="31"/>
      <c r="TP227" s="31"/>
      <c r="TQ227" s="31"/>
      <c r="TR227" s="31"/>
      <c r="TS227" s="31"/>
      <c r="TT227" s="31"/>
      <c r="TU227" s="31"/>
      <c r="TV227" s="31"/>
      <c r="TW227" s="31"/>
      <c r="TX227" s="31"/>
      <c r="TY227" s="31"/>
      <c r="TZ227" s="31"/>
      <c r="UA227" s="31"/>
      <c r="UB227" s="31"/>
      <c r="UC227" s="31"/>
      <c r="UD227" s="31"/>
      <c r="UE227" s="31"/>
      <c r="UF227" s="31"/>
      <c r="UG227" s="31"/>
      <c r="UH227" s="31"/>
      <c r="UI227" s="31"/>
      <c r="UJ227" s="31"/>
      <c r="UK227" s="31"/>
      <c r="UL227" s="31"/>
      <c r="UM227" s="31"/>
      <c r="UN227" s="31"/>
      <c r="UO227" s="31"/>
      <c r="UP227" s="31"/>
      <c r="UQ227" s="31"/>
      <c r="UR227" s="31"/>
      <c r="US227" s="31"/>
      <c r="UT227" s="31"/>
      <c r="UU227" s="31"/>
      <c r="UV227" s="31"/>
      <c r="UW227" s="31"/>
      <c r="UX227" s="31"/>
      <c r="UY227" s="31"/>
      <c r="UZ227" s="31"/>
      <c r="VA227" s="31"/>
      <c r="VB227" s="31"/>
      <c r="VC227" s="31"/>
      <c r="VD227" s="31"/>
      <c r="VE227" s="31"/>
      <c r="VF227" s="31"/>
      <c r="VG227" s="31"/>
      <c r="VH227" s="31"/>
      <c r="VI227" s="31"/>
      <c r="VJ227" s="31"/>
      <c r="VK227" s="31"/>
      <c r="VL227" s="31"/>
      <c r="VM227" s="31"/>
      <c r="VN227" s="31"/>
      <c r="VO227" s="31"/>
      <c r="VP227" s="31"/>
      <c r="VQ227" s="31"/>
      <c r="VR227" s="31"/>
      <c r="VS227" s="31"/>
      <c r="VT227" s="31"/>
      <c r="VU227" s="31"/>
      <c r="VV227" s="31"/>
      <c r="VW227" s="31"/>
      <c r="VX227" s="31"/>
      <c r="VY227" s="31"/>
      <c r="VZ227" s="31"/>
      <c r="WA227" s="31"/>
      <c r="WB227" s="31"/>
      <c r="WC227" s="31"/>
      <c r="WD227" s="31"/>
      <c r="WE227" s="31"/>
      <c r="WF227" s="31"/>
      <c r="WG227" s="31"/>
      <c r="WH227" s="31"/>
      <c r="WI227" s="31"/>
      <c r="WJ227" s="31"/>
      <c r="WK227" s="31"/>
      <c r="WL227" s="31"/>
      <c r="WM227" s="31"/>
      <c r="WN227" s="31"/>
      <c r="WO227" s="31"/>
      <c r="WP227" s="31"/>
      <c r="WQ227" s="31"/>
      <c r="WR227" s="31"/>
      <c r="WS227" s="31"/>
      <c r="WT227" s="31"/>
      <c r="WU227" s="31"/>
      <c r="WV227" s="31"/>
      <c r="WW227" s="31"/>
      <c r="WX227" s="31"/>
      <c r="WY227" s="31"/>
      <c r="WZ227" s="31"/>
      <c r="XA227" s="31"/>
      <c r="XB227" s="31"/>
      <c r="XC227" s="31"/>
      <c r="XD227" s="31"/>
      <c r="XE227" s="31"/>
      <c r="XF227" s="31"/>
      <c r="XG227" s="31"/>
      <c r="XH227" s="31"/>
      <c r="XI227" s="31"/>
      <c r="XJ227" s="31"/>
      <c r="XK227" s="31"/>
      <c r="XL227" s="31"/>
      <c r="XM227" s="31"/>
      <c r="XN227" s="31"/>
      <c r="XO227" s="31"/>
      <c r="XP227" s="31"/>
      <c r="XQ227" s="31"/>
      <c r="XR227" s="31"/>
      <c r="XS227" s="31"/>
      <c r="XT227" s="31"/>
      <c r="XU227" s="31"/>
      <c r="XV227" s="31"/>
      <c r="XW227" s="31"/>
      <c r="XX227" s="31"/>
      <c r="XY227" s="31"/>
      <c r="XZ227" s="31"/>
      <c r="YA227" s="31"/>
      <c r="YB227" s="31"/>
      <c r="YC227" s="31"/>
      <c r="YD227" s="31"/>
      <c r="YE227" s="31"/>
      <c r="YF227" s="31"/>
      <c r="YG227" s="31"/>
      <c r="YH227" s="31"/>
      <c r="YI227" s="31"/>
      <c r="YJ227" s="31"/>
      <c r="YK227" s="31"/>
      <c r="YL227" s="31"/>
    </row>
    <row r="228" spans="1:662" s="5" customFormat="1" x14ac:dyDescent="0.25">
      <c r="A228" s="16"/>
      <c r="B228" s="16"/>
      <c r="C228" s="18">
        <v>4430</v>
      </c>
      <c r="D228" s="18" t="s">
        <v>18</v>
      </c>
      <c r="E228" s="3">
        <v>600</v>
      </c>
      <c r="F228" s="3">
        <v>91</v>
      </c>
      <c r="G228" s="15">
        <f t="shared" si="3"/>
        <v>15.166666666666668</v>
      </c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  <c r="IX228" s="31"/>
      <c r="IY228" s="31"/>
      <c r="IZ228" s="31"/>
      <c r="JA228" s="31"/>
      <c r="JB228" s="31"/>
      <c r="JC228" s="31"/>
      <c r="JD228" s="31"/>
      <c r="JE228" s="31"/>
      <c r="JF228" s="31"/>
      <c r="JG228" s="31"/>
      <c r="JH228" s="31"/>
      <c r="JI228" s="31"/>
      <c r="JJ228" s="31"/>
      <c r="JK228" s="31"/>
      <c r="JL228" s="31"/>
      <c r="JM228" s="31"/>
      <c r="JN228" s="31"/>
      <c r="JO228" s="31"/>
      <c r="JP228" s="31"/>
      <c r="JQ228" s="31"/>
      <c r="JR228" s="31"/>
      <c r="JS228" s="31"/>
      <c r="JT228" s="31"/>
      <c r="JU228" s="31"/>
      <c r="JV228" s="31"/>
      <c r="JW228" s="31"/>
      <c r="JX228" s="31"/>
      <c r="JY228" s="31"/>
      <c r="JZ228" s="31"/>
      <c r="KA228" s="31"/>
      <c r="KB228" s="31"/>
      <c r="KC228" s="31"/>
      <c r="KD228" s="31"/>
      <c r="KE228" s="31"/>
      <c r="KF228" s="31"/>
      <c r="KG228" s="31"/>
      <c r="KH228" s="31"/>
      <c r="KI228" s="31"/>
      <c r="KJ228" s="31"/>
      <c r="KK228" s="31"/>
      <c r="KL228" s="31"/>
      <c r="KM228" s="31"/>
      <c r="KN228" s="31"/>
      <c r="KO228" s="31"/>
      <c r="KP228" s="31"/>
      <c r="KQ228" s="31"/>
      <c r="KR228" s="31"/>
      <c r="KS228" s="31"/>
      <c r="KT228" s="31"/>
      <c r="KU228" s="31"/>
      <c r="KV228" s="31"/>
      <c r="KW228" s="31"/>
      <c r="KX228" s="31"/>
      <c r="KY228" s="31"/>
      <c r="KZ228" s="31"/>
      <c r="LA228" s="31"/>
      <c r="LB228" s="31"/>
      <c r="LC228" s="31"/>
      <c r="LD228" s="31"/>
      <c r="LE228" s="31"/>
      <c r="LF228" s="31"/>
      <c r="LG228" s="31"/>
      <c r="LH228" s="31"/>
      <c r="LI228" s="31"/>
      <c r="LJ228" s="31"/>
      <c r="LK228" s="31"/>
      <c r="LL228" s="31"/>
      <c r="LM228" s="31"/>
      <c r="LN228" s="31"/>
      <c r="LO228" s="31"/>
      <c r="LP228" s="31"/>
      <c r="LQ228" s="31"/>
      <c r="LR228" s="31"/>
      <c r="LS228" s="31"/>
      <c r="LT228" s="31"/>
      <c r="LU228" s="31"/>
      <c r="LV228" s="31"/>
      <c r="LW228" s="31"/>
      <c r="LX228" s="31"/>
      <c r="LY228" s="31"/>
      <c r="LZ228" s="31"/>
      <c r="MA228" s="31"/>
      <c r="MB228" s="31"/>
      <c r="MC228" s="31"/>
      <c r="MD228" s="31"/>
      <c r="ME228" s="31"/>
      <c r="MF228" s="31"/>
      <c r="MG228" s="31"/>
      <c r="MH228" s="31"/>
      <c r="MI228" s="31"/>
      <c r="MJ228" s="31"/>
      <c r="MK228" s="31"/>
      <c r="ML228" s="31"/>
      <c r="MM228" s="31"/>
      <c r="MN228" s="31"/>
      <c r="MO228" s="31"/>
      <c r="MP228" s="31"/>
      <c r="MQ228" s="31"/>
      <c r="MR228" s="31"/>
      <c r="MS228" s="31"/>
      <c r="MT228" s="31"/>
      <c r="MU228" s="31"/>
      <c r="MV228" s="31"/>
      <c r="MW228" s="31"/>
      <c r="MX228" s="31"/>
      <c r="MY228" s="31"/>
      <c r="MZ228" s="31"/>
      <c r="NA228" s="31"/>
      <c r="NB228" s="31"/>
      <c r="NC228" s="31"/>
      <c r="ND228" s="31"/>
      <c r="NE228" s="31"/>
      <c r="NF228" s="31"/>
      <c r="NG228" s="31"/>
      <c r="NH228" s="31"/>
      <c r="NI228" s="31"/>
      <c r="NJ228" s="31"/>
      <c r="NK228" s="31"/>
      <c r="NL228" s="31"/>
      <c r="NM228" s="31"/>
      <c r="NN228" s="31"/>
      <c r="NO228" s="31"/>
      <c r="NP228" s="31"/>
      <c r="NQ228" s="31"/>
      <c r="NR228" s="31"/>
      <c r="NS228" s="31"/>
      <c r="NT228" s="31"/>
      <c r="NU228" s="31"/>
      <c r="NV228" s="31"/>
      <c r="NW228" s="31"/>
      <c r="NX228" s="31"/>
      <c r="NY228" s="31"/>
      <c r="NZ228" s="31"/>
      <c r="OA228" s="31"/>
      <c r="OB228" s="31"/>
      <c r="OC228" s="31"/>
      <c r="OD228" s="31"/>
      <c r="OE228" s="31"/>
      <c r="OF228" s="31"/>
      <c r="OG228" s="31"/>
      <c r="OH228" s="31"/>
      <c r="OI228" s="31"/>
      <c r="OJ228" s="31"/>
      <c r="OK228" s="31"/>
      <c r="OL228" s="31"/>
      <c r="OM228" s="31"/>
      <c r="ON228" s="31"/>
      <c r="OO228" s="31"/>
      <c r="OP228" s="31"/>
      <c r="OQ228" s="31"/>
      <c r="OR228" s="31"/>
      <c r="OS228" s="31"/>
      <c r="OT228" s="31"/>
      <c r="OU228" s="31"/>
      <c r="OV228" s="31"/>
      <c r="OW228" s="31"/>
      <c r="OX228" s="31"/>
      <c r="OY228" s="31"/>
      <c r="OZ228" s="31"/>
      <c r="PA228" s="31"/>
      <c r="PB228" s="31"/>
      <c r="PC228" s="31"/>
      <c r="PD228" s="31"/>
      <c r="PE228" s="31"/>
      <c r="PF228" s="31"/>
      <c r="PG228" s="31"/>
      <c r="PH228" s="31"/>
      <c r="PI228" s="31"/>
      <c r="PJ228" s="31"/>
      <c r="PK228" s="31"/>
      <c r="PL228" s="31"/>
      <c r="PM228" s="31"/>
      <c r="PN228" s="31"/>
      <c r="PO228" s="31"/>
      <c r="PP228" s="31"/>
      <c r="PQ228" s="31"/>
      <c r="PR228" s="31"/>
      <c r="PS228" s="31"/>
      <c r="PT228" s="31"/>
      <c r="PU228" s="31"/>
      <c r="PV228" s="31"/>
      <c r="PW228" s="31"/>
      <c r="PX228" s="31"/>
      <c r="PY228" s="31"/>
      <c r="PZ228" s="31"/>
      <c r="QA228" s="31"/>
      <c r="QB228" s="31"/>
      <c r="QC228" s="31"/>
      <c r="QD228" s="31"/>
      <c r="QE228" s="31"/>
      <c r="QF228" s="31"/>
      <c r="QG228" s="31"/>
      <c r="QH228" s="31"/>
      <c r="QI228" s="31"/>
      <c r="QJ228" s="31"/>
      <c r="QK228" s="31"/>
      <c r="QL228" s="31"/>
      <c r="QM228" s="31"/>
      <c r="QN228" s="31"/>
      <c r="QO228" s="31"/>
      <c r="QP228" s="31"/>
      <c r="QQ228" s="31"/>
      <c r="QR228" s="31"/>
      <c r="QS228" s="31"/>
      <c r="QT228" s="31"/>
      <c r="QU228" s="31"/>
      <c r="QV228" s="31"/>
      <c r="QW228" s="31"/>
      <c r="QX228" s="31"/>
      <c r="QY228" s="31"/>
      <c r="QZ228" s="31"/>
      <c r="RA228" s="31"/>
      <c r="RB228" s="31"/>
      <c r="RC228" s="31"/>
      <c r="RD228" s="31"/>
      <c r="RE228" s="31"/>
      <c r="RF228" s="31"/>
      <c r="RG228" s="31"/>
      <c r="RH228" s="31"/>
      <c r="RI228" s="31"/>
      <c r="RJ228" s="31"/>
      <c r="RK228" s="31"/>
      <c r="RL228" s="31"/>
      <c r="RM228" s="31"/>
      <c r="RN228" s="31"/>
      <c r="RO228" s="31"/>
      <c r="RP228" s="31"/>
      <c r="RQ228" s="31"/>
      <c r="RR228" s="31"/>
      <c r="RS228" s="31"/>
      <c r="RT228" s="31"/>
      <c r="RU228" s="31"/>
      <c r="RV228" s="31"/>
      <c r="RW228" s="31"/>
      <c r="RX228" s="31"/>
      <c r="RY228" s="31"/>
      <c r="RZ228" s="31"/>
      <c r="SA228" s="31"/>
      <c r="SB228" s="31"/>
      <c r="SC228" s="31"/>
      <c r="SD228" s="31"/>
      <c r="SE228" s="31"/>
      <c r="SF228" s="31"/>
      <c r="SG228" s="31"/>
      <c r="SH228" s="31"/>
      <c r="SI228" s="31"/>
      <c r="SJ228" s="31"/>
      <c r="SK228" s="31"/>
      <c r="SL228" s="31"/>
      <c r="SM228" s="31"/>
      <c r="SN228" s="31"/>
      <c r="SO228" s="31"/>
      <c r="SP228" s="31"/>
      <c r="SQ228" s="31"/>
      <c r="SR228" s="31"/>
      <c r="SS228" s="31"/>
      <c r="ST228" s="31"/>
      <c r="SU228" s="31"/>
      <c r="SV228" s="31"/>
      <c r="SW228" s="31"/>
      <c r="SX228" s="31"/>
      <c r="SY228" s="31"/>
      <c r="SZ228" s="31"/>
      <c r="TA228" s="31"/>
      <c r="TB228" s="31"/>
      <c r="TC228" s="31"/>
      <c r="TD228" s="31"/>
      <c r="TE228" s="31"/>
      <c r="TF228" s="31"/>
      <c r="TG228" s="31"/>
      <c r="TH228" s="31"/>
      <c r="TI228" s="31"/>
      <c r="TJ228" s="31"/>
      <c r="TK228" s="31"/>
      <c r="TL228" s="31"/>
      <c r="TM228" s="31"/>
      <c r="TN228" s="31"/>
      <c r="TO228" s="31"/>
      <c r="TP228" s="31"/>
      <c r="TQ228" s="31"/>
      <c r="TR228" s="31"/>
      <c r="TS228" s="31"/>
      <c r="TT228" s="31"/>
      <c r="TU228" s="31"/>
      <c r="TV228" s="31"/>
      <c r="TW228" s="31"/>
      <c r="TX228" s="31"/>
      <c r="TY228" s="31"/>
      <c r="TZ228" s="31"/>
      <c r="UA228" s="31"/>
      <c r="UB228" s="31"/>
      <c r="UC228" s="31"/>
      <c r="UD228" s="31"/>
      <c r="UE228" s="31"/>
      <c r="UF228" s="31"/>
      <c r="UG228" s="31"/>
      <c r="UH228" s="31"/>
      <c r="UI228" s="31"/>
      <c r="UJ228" s="31"/>
      <c r="UK228" s="31"/>
      <c r="UL228" s="31"/>
      <c r="UM228" s="31"/>
      <c r="UN228" s="31"/>
      <c r="UO228" s="31"/>
      <c r="UP228" s="31"/>
      <c r="UQ228" s="31"/>
      <c r="UR228" s="31"/>
      <c r="US228" s="31"/>
      <c r="UT228" s="31"/>
      <c r="UU228" s="31"/>
      <c r="UV228" s="31"/>
      <c r="UW228" s="31"/>
      <c r="UX228" s="31"/>
      <c r="UY228" s="31"/>
      <c r="UZ228" s="31"/>
      <c r="VA228" s="31"/>
      <c r="VB228" s="31"/>
      <c r="VC228" s="31"/>
      <c r="VD228" s="31"/>
      <c r="VE228" s="31"/>
      <c r="VF228" s="31"/>
      <c r="VG228" s="31"/>
      <c r="VH228" s="31"/>
      <c r="VI228" s="31"/>
      <c r="VJ228" s="31"/>
      <c r="VK228" s="31"/>
      <c r="VL228" s="31"/>
      <c r="VM228" s="31"/>
      <c r="VN228" s="31"/>
      <c r="VO228" s="31"/>
      <c r="VP228" s="31"/>
      <c r="VQ228" s="31"/>
      <c r="VR228" s="31"/>
      <c r="VS228" s="31"/>
      <c r="VT228" s="31"/>
      <c r="VU228" s="31"/>
      <c r="VV228" s="31"/>
      <c r="VW228" s="31"/>
      <c r="VX228" s="31"/>
      <c r="VY228" s="31"/>
      <c r="VZ228" s="31"/>
      <c r="WA228" s="31"/>
      <c r="WB228" s="31"/>
      <c r="WC228" s="31"/>
      <c r="WD228" s="31"/>
      <c r="WE228" s="31"/>
      <c r="WF228" s="31"/>
      <c r="WG228" s="31"/>
      <c r="WH228" s="31"/>
      <c r="WI228" s="31"/>
      <c r="WJ228" s="31"/>
      <c r="WK228" s="31"/>
      <c r="WL228" s="31"/>
      <c r="WM228" s="31"/>
      <c r="WN228" s="31"/>
      <c r="WO228" s="31"/>
      <c r="WP228" s="31"/>
      <c r="WQ228" s="31"/>
      <c r="WR228" s="31"/>
      <c r="WS228" s="31"/>
      <c r="WT228" s="31"/>
      <c r="WU228" s="31"/>
      <c r="WV228" s="31"/>
      <c r="WW228" s="31"/>
      <c r="WX228" s="31"/>
      <c r="WY228" s="31"/>
      <c r="WZ228" s="31"/>
      <c r="XA228" s="31"/>
      <c r="XB228" s="31"/>
      <c r="XC228" s="31"/>
      <c r="XD228" s="31"/>
      <c r="XE228" s="31"/>
      <c r="XF228" s="31"/>
      <c r="XG228" s="31"/>
      <c r="XH228" s="31"/>
      <c r="XI228" s="31"/>
      <c r="XJ228" s="31"/>
      <c r="XK228" s="31"/>
      <c r="XL228" s="31"/>
      <c r="XM228" s="31"/>
      <c r="XN228" s="31"/>
      <c r="XO228" s="31"/>
      <c r="XP228" s="31"/>
      <c r="XQ228" s="31"/>
      <c r="XR228" s="31"/>
      <c r="XS228" s="31"/>
      <c r="XT228" s="31"/>
      <c r="XU228" s="31"/>
      <c r="XV228" s="31"/>
      <c r="XW228" s="31"/>
      <c r="XX228" s="31"/>
      <c r="XY228" s="31"/>
      <c r="XZ228" s="31"/>
      <c r="YA228" s="31"/>
      <c r="YB228" s="31"/>
      <c r="YC228" s="31"/>
      <c r="YD228" s="31"/>
      <c r="YE228" s="31"/>
      <c r="YF228" s="31"/>
      <c r="YG228" s="31"/>
      <c r="YH228" s="31"/>
      <c r="YI228" s="31"/>
      <c r="YJ228" s="31"/>
      <c r="YK228" s="31"/>
      <c r="YL228" s="31"/>
    </row>
    <row r="229" spans="1:662" s="5" customFormat="1" x14ac:dyDescent="0.25">
      <c r="A229" s="16"/>
      <c r="B229" s="16"/>
      <c r="C229" s="18">
        <v>4440</v>
      </c>
      <c r="D229" s="18" t="s">
        <v>46</v>
      </c>
      <c r="E229" s="3">
        <v>5556</v>
      </c>
      <c r="F229" s="3">
        <v>5554</v>
      </c>
      <c r="G229" s="15">
        <f t="shared" si="3"/>
        <v>99.964002879769623</v>
      </c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  <c r="JD229" s="31"/>
      <c r="JE229" s="31"/>
      <c r="JF229" s="31"/>
      <c r="JG229" s="31"/>
      <c r="JH229" s="31"/>
      <c r="JI229" s="31"/>
      <c r="JJ229" s="31"/>
      <c r="JK229" s="31"/>
      <c r="JL229" s="31"/>
      <c r="JM229" s="31"/>
      <c r="JN229" s="31"/>
      <c r="JO229" s="31"/>
      <c r="JP229" s="31"/>
      <c r="JQ229" s="31"/>
      <c r="JR229" s="31"/>
      <c r="JS229" s="31"/>
      <c r="JT229" s="31"/>
      <c r="JU229" s="31"/>
      <c r="JV229" s="31"/>
      <c r="JW229" s="31"/>
      <c r="JX229" s="31"/>
      <c r="JY229" s="31"/>
      <c r="JZ229" s="31"/>
      <c r="KA229" s="31"/>
      <c r="KB229" s="31"/>
      <c r="KC229" s="31"/>
      <c r="KD229" s="31"/>
      <c r="KE229" s="31"/>
      <c r="KF229" s="31"/>
      <c r="KG229" s="31"/>
      <c r="KH229" s="31"/>
      <c r="KI229" s="31"/>
      <c r="KJ229" s="31"/>
      <c r="KK229" s="31"/>
      <c r="KL229" s="31"/>
      <c r="KM229" s="31"/>
      <c r="KN229" s="31"/>
      <c r="KO229" s="31"/>
      <c r="KP229" s="31"/>
      <c r="KQ229" s="31"/>
      <c r="KR229" s="31"/>
      <c r="KS229" s="31"/>
      <c r="KT229" s="31"/>
      <c r="KU229" s="31"/>
      <c r="KV229" s="31"/>
      <c r="KW229" s="31"/>
      <c r="KX229" s="31"/>
      <c r="KY229" s="31"/>
      <c r="KZ229" s="31"/>
      <c r="LA229" s="31"/>
      <c r="LB229" s="31"/>
      <c r="LC229" s="31"/>
      <c r="LD229" s="31"/>
      <c r="LE229" s="31"/>
      <c r="LF229" s="31"/>
      <c r="LG229" s="31"/>
      <c r="LH229" s="31"/>
      <c r="LI229" s="31"/>
      <c r="LJ229" s="31"/>
      <c r="LK229" s="31"/>
      <c r="LL229" s="31"/>
      <c r="LM229" s="31"/>
      <c r="LN229" s="31"/>
      <c r="LO229" s="31"/>
      <c r="LP229" s="31"/>
      <c r="LQ229" s="31"/>
      <c r="LR229" s="31"/>
      <c r="LS229" s="31"/>
      <c r="LT229" s="31"/>
      <c r="LU229" s="31"/>
      <c r="LV229" s="31"/>
      <c r="LW229" s="31"/>
      <c r="LX229" s="31"/>
      <c r="LY229" s="31"/>
      <c r="LZ229" s="31"/>
      <c r="MA229" s="31"/>
      <c r="MB229" s="31"/>
      <c r="MC229" s="31"/>
      <c r="MD229" s="31"/>
      <c r="ME229" s="31"/>
      <c r="MF229" s="31"/>
      <c r="MG229" s="31"/>
      <c r="MH229" s="31"/>
      <c r="MI229" s="31"/>
      <c r="MJ229" s="31"/>
      <c r="MK229" s="31"/>
      <c r="ML229" s="31"/>
      <c r="MM229" s="31"/>
      <c r="MN229" s="31"/>
      <c r="MO229" s="31"/>
      <c r="MP229" s="31"/>
      <c r="MQ229" s="31"/>
      <c r="MR229" s="31"/>
      <c r="MS229" s="31"/>
      <c r="MT229" s="31"/>
      <c r="MU229" s="31"/>
      <c r="MV229" s="31"/>
      <c r="MW229" s="31"/>
      <c r="MX229" s="31"/>
      <c r="MY229" s="31"/>
      <c r="MZ229" s="31"/>
      <c r="NA229" s="31"/>
      <c r="NB229" s="31"/>
      <c r="NC229" s="31"/>
      <c r="ND229" s="31"/>
      <c r="NE229" s="31"/>
      <c r="NF229" s="31"/>
      <c r="NG229" s="31"/>
      <c r="NH229" s="31"/>
      <c r="NI229" s="31"/>
      <c r="NJ229" s="31"/>
      <c r="NK229" s="31"/>
      <c r="NL229" s="31"/>
      <c r="NM229" s="31"/>
      <c r="NN229" s="31"/>
      <c r="NO229" s="31"/>
      <c r="NP229" s="31"/>
      <c r="NQ229" s="31"/>
      <c r="NR229" s="31"/>
      <c r="NS229" s="31"/>
      <c r="NT229" s="31"/>
      <c r="NU229" s="31"/>
      <c r="NV229" s="31"/>
      <c r="NW229" s="31"/>
      <c r="NX229" s="31"/>
      <c r="NY229" s="31"/>
      <c r="NZ229" s="31"/>
      <c r="OA229" s="31"/>
      <c r="OB229" s="31"/>
      <c r="OC229" s="31"/>
      <c r="OD229" s="31"/>
      <c r="OE229" s="31"/>
      <c r="OF229" s="31"/>
      <c r="OG229" s="31"/>
      <c r="OH229" s="31"/>
      <c r="OI229" s="31"/>
      <c r="OJ229" s="31"/>
      <c r="OK229" s="31"/>
      <c r="OL229" s="31"/>
      <c r="OM229" s="31"/>
      <c r="ON229" s="31"/>
      <c r="OO229" s="31"/>
      <c r="OP229" s="31"/>
      <c r="OQ229" s="31"/>
      <c r="OR229" s="31"/>
      <c r="OS229" s="31"/>
      <c r="OT229" s="31"/>
      <c r="OU229" s="31"/>
      <c r="OV229" s="31"/>
      <c r="OW229" s="31"/>
      <c r="OX229" s="31"/>
      <c r="OY229" s="31"/>
      <c r="OZ229" s="31"/>
      <c r="PA229" s="31"/>
      <c r="PB229" s="31"/>
      <c r="PC229" s="31"/>
      <c r="PD229" s="31"/>
      <c r="PE229" s="31"/>
      <c r="PF229" s="31"/>
      <c r="PG229" s="31"/>
      <c r="PH229" s="31"/>
      <c r="PI229" s="31"/>
      <c r="PJ229" s="31"/>
      <c r="PK229" s="31"/>
      <c r="PL229" s="31"/>
      <c r="PM229" s="31"/>
      <c r="PN229" s="31"/>
      <c r="PO229" s="31"/>
      <c r="PP229" s="31"/>
      <c r="PQ229" s="31"/>
      <c r="PR229" s="31"/>
      <c r="PS229" s="31"/>
      <c r="PT229" s="31"/>
      <c r="PU229" s="31"/>
      <c r="PV229" s="31"/>
      <c r="PW229" s="31"/>
      <c r="PX229" s="31"/>
      <c r="PY229" s="31"/>
      <c r="PZ229" s="31"/>
      <c r="QA229" s="31"/>
      <c r="QB229" s="31"/>
      <c r="QC229" s="31"/>
      <c r="QD229" s="31"/>
      <c r="QE229" s="31"/>
      <c r="QF229" s="31"/>
      <c r="QG229" s="31"/>
      <c r="QH229" s="31"/>
      <c r="QI229" s="31"/>
      <c r="QJ229" s="31"/>
      <c r="QK229" s="31"/>
      <c r="QL229" s="31"/>
      <c r="QM229" s="31"/>
      <c r="QN229" s="31"/>
      <c r="QO229" s="31"/>
      <c r="QP229" s="31"/>
      <c r="QQ229" s="31"/>
      <c r="QR229" s="31"/>
      <c r="QS229" s="31"/>
      <c r="QT229" s="31"/>
      <c r="QU229" s="31"/>
      <c r="QV229" s="31"/>
      <c r="QW229" s="31"/>
      <c r="QX229" s="31"/>
      <c r="QY229" s="31"/>
      <c r="QZ229" s="31"/>
      <c r="RA229" s="31"/>
      <c r="RB229" s="31"/>
      <c r="RC229" s="31"/>
      <c r="RD229" s="31"/>
      <c r="RE229" s="31"/>
      <c r="RF229" s="31"/>
      <c r="RG229" s="31"/>
      <c r="RH229" s="31"/>
      <c r="RI229" s="31"/>
      <c r="RJ229" s="31"/>
      <c r="RK229" s="31"/>
      <c r="RL229" s="31"/>
      <c r="RM229" s="31"/>
      <c r="RN229" s="31"/>
      <c r="RO229" s="31"/>
      <c r="RP229" s="31"/>
      <c r="RQ229" s="31"/>
      <c r="RR229" s="31"/>
      <c r="RS229" s="31"/>
      <c r="RT229" s="31"/>
      <c r="RU229" s="31"/>
      <c r="RV229" s="31"/>
      <c r="RW229" s="31"/>
      <c r="RX229" s="31"/>
      <c r="RY229" s="31"/>
      <c r="RZ229" s="31"/>
      <c r="SA229" s="31"/>
      <c r="SB229" s="31"/>
      <c r="SC229" s="31"/>
      <c r="SD229" s="31"/>
      <c r="SE229" s="31"/>
      <c r="SF229" s="31"/>
      <c r="SG229" s="31"/>
      <c r="SH229" s="31"/>
      <c r="SI229" s="31"/>
      <c r="SJ229" s="31"/>
      <c r="SK229" s="31"/>
      <c r="SL229" s="31"/>
      <c r="SM229" s="31"/>
      <c r="SN229" s="31"/>
      <c r="SO229" s="31"/>
      <c r="SP229" s="31"/>
      <c r="SQ229" s="31"/>
      <c r="SR229" s="31"/>
      <c r="SS229" s="31"/>
      <c r="ST229" s="31"/>
      <c r="SU229" s="31"/>
      <c r="SV229" s="31"/>
      <c r="SW229" s="31"/>
      <c r="SX229" s="31"/>
      <c r="SY229" s="31"/>
      <c r="SZ229" s="31"/>
      <c r="TA229" s="31"/>
      <c r="TB229" s="31"/>
      <c r="TC229" s="31"/>
      <c r="TD229" s="31"/>
      <c r="TE229" s="31"/>
      <c r="TF229" s="31"/>
      <c r="TG229" s="31"/>
      <c r="TH229" s="31"/>
      <c r="TI229" s="31"/>
      <c r="TJ229" s="31"/>
      <c r="TK229" s="31"/>
      <c r="TL229" s="31"/>
      <c r="TM229" s="31"/>
      <c r="TN229" s="31"/>
      <c r="TO229" s="31"/>
      <c r="TP229" s="31"/>
      <c r="TQ229" s="31"/>
      <c r="TR229" s="31"/>
      <c r="TS229" s="31"/>
      <c r="TT229" s="31"/>
      <c r="TU229" s="31"/>
      <c r="TV229" s="31"/>
      <c r="TW229" s="31"/>
      <c r="TX229" s="31"/>
      <c r="TY229" s="31"/>
      <c r="TZ229" s="31"/>
      <c r="UA229" s="31"/>
      <c r="UB229" s="31"/>
      <c r="UC229" s="31"/>
      <c r="UD229" s="31"/>
      <c r="UE229" s="31"/>
      <c r="UF229" s="31"/>
      <c r="UG229" s="31"/>
      <c r="UH229" s="31"/>
      <c r="UI229" s="31"/>
      <c r="UJ229" s="31"/>
      <c r="UK229" s="31"/>
      <c r="UL229" s="31"/>
      <c r="UM229" s="31"/>
      <c r="UN229" s="31"/>
      <c r="UO229" s="31"/>
      <c r="UP229" s="31"/>
      <c r="UQ229" s="31"/>
      <c r="UR229" s="31"/>
      <c r="US229" s="31"/>
      <c r="UT229" s="31"/>
      <c r="UU229" s="31"/>
      <c r="UV229" s="31"/>
      <c r="UW229" s="31"/>
      <c r="UX229" s="31"/>
      <c r="UY229" s="31"/>
      <c r="UZ229" s="31"/>
      <c r="VA229" s="31"/>
      <c r="VB229" s="31"/>
      <c r="VC229" s="31"/>
      <c r="VD229" s="31"/>
      <c r="VE229" s="31"/>
      <c r="VF229" s="31"/>
      <c r="VG229" s="31"/>
      <c r="VH229" s="31"/>
      <c r="VI229" s="31"/>
      <c r="VJ229" s="31"/>
      <c r="VK229" s="31"/>
      <c r="VL229" s="31"/>
      <c r="VM229" s="31"/>
      <c r="VN229" s="31"/>
      <c r="VO229" s="31"/>
      <c r="VP229" s="31"/>
      <c r="VQ229" s="31"/>
      <c r="VR229" s="31"/>
      <c r="VS229" s="31"/>
      <c r="VT229" s="31"/>
      <c r="VU229" s="31"/>
      <c r="VV229" s="31"/>
      <c r="VW229" s="31"/>
      <c r="VX229" s="31"/>
      <c r="VY229" s="31"/>
      <c r="VZ229" s="31"/>
      <c r="WA229" s="31"/>
      <c r="WB229" s="31"/>
      <c r="WC229" s="31"/>
      <c r="WD229" s="31"/>
      <c r="WE229" s="31"/>
      <c r="WF229" s="31"/>
      <c r="WG229" s="31"/>
      <c r="WH229" s="31"/>
      <c r="WI229" s="31"/>
      <c r="WJ229" s="31"/>
      <c r="WK229" s="31"/>
      <c r="WL229" s="31"/>
      <c r="WM229" s="31"/>
      <c r="WN229" s="31"/>
      <c r="WO229" s="31"/>
      <c r="WP229" s="31"/>
      <c r="WQ229" s="31"/>
      <c r="WR229" s="31"/>
      <c r="WS229" s="31"/>
      <c r="WT229" s="31"/>
      <c r="WU229" s="31"/>
      <c r="WV229" s="31"/>
      <c r="WW229" s="31"/>
      <c r="WX229" s="31"/>
      <c r="WY229" s="31"/>
      <c r="WZ229" s="31"/>
      <c r="XA229" s="31"/>
      <c r="XB229" s="31"/>
      <c r="XC229" s="31"/>
      <c r="XD229" s="31"/>
      <c r="XE229" s="31"/>
      <c r="XF229" s="31"/>
      <c r="XG229" s="31"/>
      <c r="XH229" s="31"/>
      <c r="XI229" s="31"/>
      <c r="XJ229" s="31"/>
      <c r="XK229" s="31"/>
      <c r="XL229" s="31"/>
      <c r="XM229" s="31"/>
      <c r="XN229" s="31"/>
      <c r="XO229" s="31"/>
      <c r="XP229" s="31"/>
      <c r="XQ229" s="31"/>
      <c r="XR229" s="31"/>
      <c r="XS229" s="31"/>
      <c r="XT229" s="31"/>
      <c r="XU229" s="31"/>
      <c r="XV229" s="31"/>
      <c r="XW229" s="31"/>
      <c r="XX229" s="31"/>
      <c r="XY229" s="31"/>
      <c r="XZ229" s="31"/>
      <c r="YA229" s="31"/>
      <c r="YB229" s="31"/>
      <c r="YC229" s="31"/>
      <c r="YD229" s="31"/>
      <c r="YE229" s="31"/>
      <c r="YF229" s="31"/>
      <c r="YG229" s="31"/>
      <c r="YH229" s="31"/>
      <c r="YI229" s="31"/>
      <c r="YJ229" s="31"/>
      <c r="YK229" s="31"/>
      <c r="YL229" s="31"/>
    </row>
    <row r="230" spans="1:662" s="5" customFormat="1" x14ac:dyDescent="0.25">
      <c r="A230" s="16"/>
      <c r="B230" s="16"/>
      <c r="C230" s="18">
        <v>4700</v>
      </c>
      <c r="D230" s="18" t="s">
        <v>36</v>
      </c>
      <c r="E230" s="3">
        <v>2000</v>
      </c>
      <c r="F230" s="3">
        <v>1140</v>
      </c>
      <c r="G230" s="15">
        <f t="shared" si="3"/>
        <v>56.999999999999993</v>
      </c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  <c r="JF230" s="31"/>
      <c r="JG230" s="31"/>
      <c r="JH230" s="31"/>
      <c r="JI230" s="31"/>
      <c r="JJ230" s="31"/>
      <c r="JK230" s="31"/>
      <c r="JL230" s="31"/>
      <c r="JM230" s="31"/>
      <c r="JN230" s="31"/>
      <c r="JO230" s="31"/>
      <c r="JP230" s="31"/>
      <c r="JQ230" s="31"/>
      <c r="JR230" s="31"/>
      <c r="JS230" s="31"/>
      <c r="JT230" s="31"/>
      <c r="JU230" s="31"/>
      <c r="JV230" s="31"/>
      <c r="JW230" s="31"/>
      <c r="JX230" s="31"/>
      <c r="JY230" s="31"/>
      <c r="JZ230" s="31"/>
      <c r="KA230" s="31"/>
      <c r="KB230" s="31"/>
      <c r="KC230" s="31"/>
      <c r="KD230" s="31"/>
      <c r="KE230" s="31"/>
      <c r="KF230" s="31"/>
      <c r="KG230" s="31"/>
      <c r="KH230" s="31"/>
      <c r="KI230" s="31"/>
      <c r="KJ230" s="31"/>
      <c r="KK230" s="31"/>
      <c r="KL230" s="31"/>
      <c r="KM230" s="31"/>
      <c r="KN230" s="31"/>
      <c r="KO230" s="31"/>
      <c r="KP230" s="31"/>
      <c r="KQ230" s="31"/>
      <c r="KR230" s="31"/>
      <c r="KS230" s="31"/>
      <c r="KT230" s="31"/>
      <c r="KU230" s="31"/>
      <c r="KV230" s="31"/>
      <c r="KW230" s="31"/>
      <c r="KX230" s="31"/>
      <c r="KY230" s="31"/>
      <c r="KZ230" s="31"/>
      <c r="LA230" s="31"/>
      <c r="LB230" s="31"/>
      <c r="LC230" s="31"/>
      <c r="LD230" s="31"/>
      <c r="LE230" s="31"/>
      <c r="LF230" s="31"/>
      <c r="LG230" s="31"/>
      <c r="LH230" s="31"/>
      <c r="LI230" s="31"/>
      <c r="LJ230" s="31"/>
      <c r="LK230" s="31"/>
      <c r="LL230" s="31"/>
      <c r="LM230" s="31"/>
      <c r="LN230" s="31"/>
      <c r="LO230" s="31"/>
      <c r="LP230" s="31"/>
      <c r="LQ230" s="31"/>
      <c r="LR230" s="31"/>
      <c r="LS230" s="31"/>
      <c r="LT230" s="31"/>
      <c r="LU230" s="31"/>
      <c r="LV230" s="31"/>
      <c r="LW230" s="31"/>
      <c r="LX230" s="31"/>
      <c r="LY230" s="31"/>
      <c r="LZ230" s="31"/>
      <c r="MA230" s="31"/>
      <c r="MB230" s="31"/>
      <c r="MC230" s="31"/>
      <c r="MD230" s="31"/>
      <c r="ME230" s="31"/>
      <c r="MF230" s="31"/>
      <c r="MG230" s="31"/>
      <c r="MH230" s="31"/>
      <c r="MI230" s="31"/>
      <c r="MJ230" s="31"/>
      <c r="MK230" s="31"/>
      <c r="ML230" s="31"/>
      <c r="MM230" s="31"/>
      <c r="MN230" s="31"/>
      <c r="MO230" s="31"/>
      <c r="MP230" s="31"/>
      <c r="MQ230" s="31"/>
      <c r="MR230" s="31"/>
      <c r="MS230" s="31"/>
      <c r="MT230" s="31"/>
      <c r="MU230" s="31"/>
      <c r="MV230" s="31"/>
      <c r="MW230" s="31"/>
      <c r="MX230" s="31"/>
      <c r="MY230" s="31"/>
      <c r="MZ230" s="31"/>
      <c r="NA230" s="31"/>
      <c r="NB230" s="31"/>
      <c r="NC230" s="31"/>
      <c r="ND230" s="31"/>
      <c r="NE230" s="31"/>
      <c r="NF230" s="31"/>
      <c r="NG230" s="31"/>
      <c r="NH230" s="31"/>
      <c r="NI230" s="31"/>
      <c r="NJ230" s="31"/>
      <c r="NK230" s="31"/>
      <c r="NL230" s="31"/>
      <c r="NM230" s="31"/>
      <c r="NN230" s="31"/>
      <c r="NO230" s="31"/>
      <c r="NP230" s="31"/>
      <c r="NQ230" s="31"/>
      <c r="NR230" s="31"/>
      <c r="NS230" s="31"/>
      <c r="NT230" s="31"/>
      <c r="NU230" s="31"/>
      <c r="NV230" s="31"/>
      <c r="NW230" s="31"/>
      <c r="NX230" s="31"/>
      <c r="NY230" s="31"/>
      <c r="NZ230" s="31"/>
      <c r="OA230" s="31"/>
      <c r="OB230" s="31"/>
      <c r="OC230" s="31"/>
      <c r="OD230" s="31"/>
      <c r="OE230" s="31"/>
      <c r="OF230" s="31"/>
      <c r="OG230" s="31"/>
      <c r="OH230" s="31"/>
      <c r="OI230" s="31"/>
      <c r="OJ230" s="31"/>
      <c r="OK230" s="31"/>
      <c r="OL230" s="31"/>
      <c r="OM230" s="31"/>
      <c r="ON230" s="31"/>
      <c r="OO230" s="31"/>
      <c r="OP230" s="31"/>
      <c r="OQ230" s="31"/>
      <c r="OR230" s="31"/>
      <c r="OS230" s="31"/>
      <c r="OT230" s="31"/>
      <c r="OU230" s="31"/>
      <c r="OV230" s="31"/>
      <c r="OW230" s="31"/>
      <c r="OX230" s="31"/>
      <c r="OY230" s="31"/>
      <c r="OZ230" s="31"/>
      <c r="PA230" s="31"/>
      <c r="PB230" s="31"/>
      <c r="PC230" s="31"/>
      <c r="PD230" s="31"/>
      <c r="PE230" s="31"/>
      <c r="PF230" s="31"/>
      <c r="PG230" s="31"/>
      <c r="PH230" s="31"/>
      <c r="PI230" s="31"/>
      <c r="PJ230" s="31"/>
      <c r="PK230" s="31"/>
      <c r="PL230" s="31"/>
      <c r="PM230" s="31"/>
      <c r="PN230" s="31"/>
      <c r="PO230" s="31"/>
      <c r="PP230" s="31"/>
      <c r="PQ230" s="31"/>
      <c r="PR230" s="31"/>
      <c r="PS230" s="31"/>
      <c r="PT230" s="31"/>
      <c r="PU230" s="31"/>
      <c r="PV230" s="31"/>
      <c r="PW230" s="31"/>
      <c r="PX230" s="31"/>
      <c r="PY230" s="31"/>
      <c r="PZ230" s="31"/>
      <c r="QA230" s="31"/>
      <c r="QB230" s="31"/>
      <c r="QC230" s="31"/>
      <c r="QD230" s="31"/>
      <c r="QE230" s="31"/>
      <c r="QF230" s="31"/>
      <c r="QG230" s="31"/>
      <c r="QH230" s="31"/>
      <c r="QI230" s="31"/>
      <c r="QJ230" s="31"/>
      <c r="QK230" s="31"/>
      <c r="QL230" s="31"/>
      <c r="QM230" s="31"/>
      <c r="QN230" s="31"/>
      <c r="QO230" s="31"/>
      <c r="QP230" s="31"/>
      <c r="QQ230" s="31"/>
      <c r="QR230" s="31"/>
      <c r="QS230" s="31"/>
      <c r="QT230" s="31"/>
      <c r="QU230" s="31"/>
      <c r="QV230" s="31"/>
      <c r="QW230" s="31"/>
      <c r="QX230" s="31"/>
      <c r="QY230" s="31"/>
      <c r="QZ230" s="31"/>
      <c r="RA230" s="31"/>
      <c r="RB230" s="31"/>
      <c r="RC230" s="31"/>
      <c r="RD230" s="31"/>
      <c r="RE230" s="31"/>
      <c r="RF230" s="31"/>
      <c r="RG230" s="31"/>
      <c r="RH230" s="31"/>
      <c r="RI230" s="31"/>
      <c r="RJ230" s="31"/>
      <c r="RK230" s="31"/>
      <c r="RL230" s="31"/>
      <c r="RM230" s="31"/>
      <c r="RN230" s="31"/>
      <c r="RO230" s="31"/>
      <c r="RP230" s="31"/>
      <c r="RQ230" s="31"/>
      <c r="RR230" s="31"/>
      <c r="RS230" s="31"/>
      <c r="RT230" s="31"/>
      <c r="RU230" s="31"/>
      <c r="RV230" s="31"/>
      <c r="RW230" s="31"/>
      <c r="RX230" s="31"/>
      <c r="RY230" s="31"/>
      <c r="RZ230" s="31"/>
      <c r="SA230" s="31"/>
      <c r="SB230" s="31"/>
      <c r="SC230" s="31"/>
      <c r="SD230" s="31"/>
      <c r="SE230" s="31"/>
      <c r="SF230" s="31"/>
      <c r="SG230" s="31"/>
      <c r="SH230" s="31"/>
      <c r="SI230" s="31"/>
      <c r="SJ230" s="31"/>
      <c r="SK230" s="31"/>
      <c r="SL230" s="31"/>
      <c r="SM230" s="31"/>
      <c r="SN230" s="31"/>
      <c r="SO230" s="31"/>
      <c r="SP230" s="31"/>
      <c r="SQ230" s="31"/>
      <c r="SR230" s="31"/>
      <c r="SS230" s="31"/>
      <c r="ST230" s="31"/>
      <c r="SU230" s="31"/>
      <c r="SV230" s="31"/>
      <c r="SW230" s="31"/>
      <c r="SX230" s="31"/>
      <c r="SY230" s="31"/>
      <c r="SZ230" s="31"/>
      <c r="TA230" s="31"/>
      <c r="TB230" s="31"/>
      <c r="TC230" s="31"/>
      <c r="TD230" s="31"/>
      <c r="TE230" s="31"/>
      <c r="TF230" s="31"/>
      <c r="TG230" s="31"/>
      <c r="TH230" s="31"/>
      <c r="TI230" s="31"/>
      <c r="TJ230" s="31"/>
      <c r="TK230" s="31"/>
      <c r="TL230" s="31"/>
      <c r="TM230" s="31"/>
      <c r="TN230" s="31"/>
      <c r="TO230" s="31"/>
      <c r="TP230" s="31"/>
      <c r="TQ230" s="31"/>
      <c r="TR230" s="31"/>
      <c r="TS230" s="31"/>
      <c r="TT230" s="31"/>
      <c r="TU230" s="31"/>
      <c r="TV230" s="31"/>
      <c r="TW230" s="31"/>
      <c r="TX230" s="31"/>
      <c r="TY230" s="31"/>
      <c r="TZ230" s="31"/>
      <c r="UA230" s="31"/>
      <c r="UB230" s="31"/>
      <c r="UC230" s="31"/>
      <c r="UD230" s="31"/>
      <c r="UE230" s="31"/>
      <c r="UF230" s="31"/>
      <c r="UG230" s="31"/>
      <c r="UH230" s="31"/>
      <c r="UI230" s="31"/>
      <c r="UJ230" s="31"/>
      <c r="UK230" s="31"/>
      <c r="UL230" s="31"/>
      <c r="UM230" s="31"/>
      <c r="UN230" s="31"/>
      <c r="UO230" s="31"/>
      <c r="UP230" s="31"/>
      <c r="UQ230" s="31"/>
      <c r="UR230" s="31"/>
      <c r="US230" s="31"/>
      <c r="UT230" s="31"/>
      <c r="UU230" s="31"/>
      <c r="UV230" s="31"/>
      <c r="UW230" s="31"/>
      <c r="UX230" s="31"/>
      <c r="UY230" s="31"/>
      <c r="UZ230" s="31"/>
      <c r="VA230" s="31"/>
      <c r="VB230" s="31"/>
      <c r="VC230" s="31"/>
      <c r="VD230" s="31"/>
      <c r="VE230" s="31"/>
      <c r="VF230" s="31"/>
      <c r="VG230" s="31"/>
      <c r="VH230" s="31"/>
      <c r="VI230" s="31"/>
      <c r="VJ230" s="31"/>
      <c r="VK230" s="31"/>
      <c r="VL230" s="31"/>
      <c r="VM230" s="31"/>
      <c r="VN230" s="31"/>
      <c r="VO230" s="31"/>
      <c r="VP230" s="31"/>
      <c r="VQ230" s="31"/>
      <c r="VR230" s="31"/>
      <c r="VS230" s="31"/>
      <c r="VT230" s="31"/>
      <c r="VU230" s="31"/>
      <c r="VV230" s="31"/>
      <c r="VW230" s="31"/>
      <c r="VX230" s="31"/>
      <c r="VY230" s="31"/>
      <c r="VZ230" s="31"/>
      <c r="WA230" s="31"/>
      <c r="WB230" s="31"/>
      <c r="WC230" s="31"/>
      <c r="WD230" s="31"/>
      <c r="WE230" s="31"/>
      <c r="WF230" s="31"/>
      <c r="WG230" s="31"/>
      <c r="WH230" s="31"/>
      <c r="WI230" s="31"/>
      <c r="WJ230" s="31"/>
      <c r="WK230" s="31"/>
      <c r="WL230" s="31"/>
      <c r="WM230" s="31"/>
      <c r="WN230" s="31"/>
      <c r="WO230" s="31"/>
      <c r="WP230" s="31"/>
      <c r="WQ230" s="31"/>
      <c r="WR230" s="31"/>
      <c r="WS230" s="31"/>
      <c r="WT230" s="31"/>
      <c r="WU230" s="31"/>
      <c r="WV230" s="31"/>
      <c r="WW230" s="31"/>
      <c r="WX230" s="31"/>
      <c r="WY230" s="31"/>
      <c r="WZ230" s="31"/>
      <c r="XA230" s="31"/>
      <c r="XB230" s="31"/>
      <c r="XC230" s="31"/>
      <c r="XD230" s="31"/>
      <c r="XE230" s="31"/>
      <c r="XF230" s="31"/>
      <c r="XG230" s="31"/>
      <c r="XH230" s="31"/>
      <c r="XI230" s="31"/>
      <c r="XJ230" s="31"/>
      <c r="XK230" s="31"/>
      <c r="XL230" s="31"/>
      <c r="XM230" s="31"/>
      <c r="XN230" s="31"/>
      <c r="XO230" s="31"/>
      <c r="XP230" s="31"/>
      <c r="XQ230" s="31"/>
      <c r="XR230" s="31"/>
      <c r="XS230" s="31"/>
      <c r="XT230" s="31"/>
      <c r="XU230" s="31"/>
      <c r="XV230" s="31"/>
      <c r="XW230" s="31"/>
      <c r="XX230" s="31"/>
      <c r="XY230" s="31"/>
      <c r="XZ230" s="31"/>
      <c r="YA230" s="31"/>
      <c r="YB230" s="31"/>
      <c r="YC230" s="31"/>
      <c r="YD230" s="31"/>
      <c r="YE230" s="31"/>
      <c r="YF230" s="31"/>
      <c r="YG230" s="31"/>
      <c r="YH230" s="31"/>
      <c r="YI230" s="31"/>
      <c r="YJ230" s="31"/>
      <c r="YK230" s="31"/>
      <c r="YL230" s="31"/>
    </row>
    <row r="231" spans="1:662" ht="25.5" x14ac:dyDescent="0.25">
      <c r="A231" s="16"/>
      <c r="B231" s="16">
        <v>85220</v>
      </c>
      <c r="C231" s="18"/>
      <c r="D231" s="18" t="s">
        <v>91</v>
      </c>
      <c r="E231" s="3">
        <f>E232</f>
        <v>1500</v>
      </c>
      <c r="F231" s="3">
        <f>F232</f>
        <v>0</v>
      </c>
      <c r="G231" s="15">
        <f t="shared" si="3"/>
        <v>0</v>
      </c>
    </row>
    <row r="232" spans="1:662" s="5" customFormat="1" x14ac:dyDescent="0.25">
      <c r="A232" s="16"/>
      <c r="B232" s="16"/>
      <c r="C232" s="12">
        <v>4330</v>
      </c>
      <c r="D232" s="18" t="s">
        <v>72</v>
      </c>
      <c r="E232" s="3">
        <v>1500</v>
      </c>
      <c r="F232" s="3">
        <v>0</v>
      </c>
      <c r="G232" s="15">
        <f t="shared" si="3"/>
        <v>0</v>
      </c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  <c r="IX232" s="31"/>
      <c r="IY232" s="31"/>
      <c r="IZ232" s="31"/>
      <c r="JA232" s="31"/>
      <c r="JB232" s="31"/>
      <c r="JC232" s="31"/>
      <c r="JD232" s="31"/>
      <c r="JE232" s="31"/>
      <c r="JF232" s="31"/>
      <c r="JG232" s="31"/>
      <c r="JH232" s="31"/>
      <c r="JI232" s="31"/>
      <c r="JJ232" s="31"/>
      <c r="JK232" s="31"/>
      <c r="JL232" s="31"/>
      <c r="JM232" s="31"/>
      <c r="JN232" s="31"/>
      <c r="JO232" s="31"/>
      <c r="JP232" s="31"/>
      <c r="JQ232" s="31"/>
      <c r="JR232" s="31"/>
      <c r="JS232" s="31"/>
      <c r="JT232" s="31"/>
      <c r="JU232" s="31"/>
      <c r="JV232" s="31"/>
      <c r="JW232" s="31"/>
      <c r="JX232" s="31"/>
      <c r="JY232" s="31"/>
      <c r="JZ232" s="31"/>
      <c r="KA232" s="31"/>
      <c r="KB232" s="31"/>
      <c r="KC232" s="31"/>
      <c r="KD232" s="31"/>
      <c r="KE232" s="31"/>
      <c r="KF232" s="31"/>
      <c r="KG232" s="31"/>
      <c r="KH232" s="31"/>
      <c r="KI232" s="31"/>
      <c r="KJ232" s="31"/>
      <c r="KK232" s="31"/>
      <c r="KL232" s="31"/>
      <c r="KM232" s="31"/>
      <c r="KN232" s="31"/>
      <c r="KO232" s="31"/>
      <c r="KP232" s="31"/>
      <c r="KQ232" s="31"/>
      <c r="KR232" s="31"/>
      <c r="KS232" s="31"/>
      <c r="KT232" s="31"/>
      <c r="KU232" s="31"/>
      <c r="KV232" s="31"/>
      <c r="KW232" s="31"/>
      <c r="KX232" s="31"/>
      <c r="KY232" s="31"/>
      <c r="KZ232" s="31"/>
      <c r="LA232" s="31"/>
      <c r="LB232" s="31"/>
      <c r="LC232" s="31"/>
      <c r="LD232" s="31"/>
      <c r="LE232" s="31"/>
      <c r="LF232" s="31"/>
      <c r="LG232" s="31"/>
      <c r="LH232" s="31"/>
      <c r="LI232" s="31"/>
      <c r="LJ232" s="31"/>
      <c r="LK232" s="31"/>
      <c r="LL232" s="31"/>
      <c r="LM232" s="31"/>
      <c r="LN232" s="31"/>
      <c r="LO232" s="31"/>
      <c r="LP232" s="31"/>
      <c r="LQ232" s="31"/>
      <c r="LR232" s="31"/>
      <c r="LS232" s="31"/>
      <c r="LT232" s="31"/>
      <c r="LU232" s="31"/>
      <c r="LV232" s="31"/>
      <c r="LW232" s="31"/>
      <c r="LX232" s="31"/>
      <c r="LY232" s="31"/>
      <c r="LZ232" s="31"/>
      <c r="MA232" s="31"/>
      <c r="MB232" s="31"/>
      <c r="MC232" s="31"/>
      <c r="MD232" s="31"/>
      <c r="ME232" s="31"/>
      <c r="MF232" s="31"/>
      <c r="MG232" s="31"/>
      <c r="MH232" s="31"/>
      <c r="MI232" s="31"/>
      <c r="MJ232" s="31"/>
      <c r="MK232" s="31"/>
      <c r="ML232" s="31"/>
      <c r="MM232" s="31"/>
      <c r="MN232" s="31"/>
      <c r="MO232" s="31"/>
      <c r="MP232" s="31"/>
      <c r="MQ232" s="31"/>
      <c r="MR232" s="31"/>
      <c r="MS232" s="31"/>
      <c r="MT232" s="31"/>
      <c r="MU232" s="31"/>
      <c r="MV232" s="31"/>
      <c r="MW232" s="31"/>
      <c r="MX232" s="31"/>
      <c r="MY232" s="31"/>
      <c r="MZ232" s="31"/>
      <c r="NA232" s="31"/>
      <c r="NB232" s="31"/>
      <c r="NC232" s="31"/>
      <c r="ND232" s="31"/>
      <c r="NE232" s="31"/>
      <c r="NF232" s="31"/>
      <c r="NG232" s="31"/>
      <c r="NH232" s="31"/>
      <c r="NI232" s="31"/>
      <c r="NJ232" s="31"/>
      <c r="NK232" s="31"/>
      <c r="NL232" s="31"/>
      <c r="NM232" s="31"/>
      <c r="NN232" s="31"/>
      <c r="NO232" s="31"/>
      <c r="NP232" s="31"/>
      <c r="NQ232" s="31"/>
      <c r="NR232" s="31"/>
      <c r="NS232" s="31"/>
      <c r="NT232" s="31"/>
      <c r="NU232" s="31"/>
      <c r="NV232" s="31"/>
      <c r="NW232" s="31"/>
      <c r="NX232" s="31"/>
      <c r="NY232" s="31"/>
      <c r="NZ232" s="31"/>
      <c r="OA232" s="31"/>
      <c r="OB232" s="31"/>
      <c r="OC232" s="31"/>
      <c r="OD232" s="31"/>
      <c r="OE232" s="31"/>
      <c r="OF232" s="31"/>
      <c r="OG232" s="31"/>
      <c r="OH232" s="31"/>
      <c r="OI232" s="31"/>
      <c r="OJ232" s="31"/>
      <c r="OK232" s="31"/>
      <c r="OL232" s="31"/>
      <c r="OM232" s="31"/>
      <c r="ON232" s="31"/>
      <c r="OO232" s="31"/>
      <c r="OP232" s="31"/>
      <c r="OQ232" s="31"/>
      <c r="OR232" s="31"/>
      <c r="OS232" s="31"/>
      <c r="OT232" s="31"/>
      <c r="OU232" s="31"/>
      <c r="OV232" s="31"/>
      <c r="OW232" s="31"/>
      <c r="OX232" s="31"/>
      <c r="OY232" s="31"/>
      <c r="OZ232" s="31"/>
      <c r="PA232" s="31"/>
      <c r="PB232" s="31"/>
      <c r="PC232" s="31"/>
      <c r="PD232" s="31"/>
      <c r="PE232" s="31"/>
      <c r="PF232" s="31"/>
      <c r="PG232" s="31"/>
      <c r="PH232" s="31"/>
      <c r="PI232" s="31"/>
      <c r="PJ232" s="31"/>
      <c r="PK232" s="31"/>
      <c r="PL232" s="31"/>
      <c r="PM232" s="31"/>
      <c r="PN232" s="31"/>
      <c r="PO232" s="31"/>
      <c r="PP232" s="31"/>
      <c r="PQ232" s="31"/>
      <c r="PR232" s="31"/>
      <c r="PS232" s="31"/>
      <c r="PT232" s="31"/>
      <c r="PU232" s="31"/>
      <c r="PV232" s="31"/>
      <c r="PW232" s="31"/>
      <c r="PX232" s="31"/>
      <c r="PY232" s="31"/>
      <c r="PZ232" s="31"/>
      <c r="QA232" s="31"/>
      <c r="QB232" s="31"/>
      <c r="QC232" s="31"/>
      <c r="QD232" s="31"/>
      <c r="QE232" s="31"/>
      <c r="QF232" s="31"/>
      <c r="QG232" s="31"/>
      <c r="QH232" s="31"/>
      <c r="QI232" s="31"/>
      <c r="QJ232" s="31"/>
      <c r="QK232" s="31"/>
      <c r="QL232" s="31"/>
      <c r="QM232" s="31"/>
      <c r="QN232" s="31"/>
      <c r="QO232" s="31"/>
      <c r="QP232" s="31"/>
      <c r="QQ232" s="31"/>
      <c r="QR232" s="31"/>
      <c r="QS232" s="31"/>
      <c r="QT232" s="31"/>
      <c r="QU232" s="31"/>
      <c r="QV232" s="31"/>
      <c r="QW232" s="31"/>
      <c r="QX232" s="31"/>
      <c r="QY232" s="31"/>
      <c r="QZ232" s="31"/>
      <c r="RA232" s="31"/>
      <c r="RB232" s="31"/>
      <c r="RC232" s="31"/>
      <c r="RD232" s="31"/>
      <c r="RE232" s="31"/>
      <c r="RF232" s="31"/>
      <c r="RG232" s="31"/>
      <c r="RH232" s="31"/>
      <c r="RI232" s="31"/>
      <c r="RJ232" s="31"/>
      <c r="RK232" s="31"/>
      <c r="RL232" s="31"/>
      <c r="RM232" s="31"/>
      <c r="RN232" s="31"/>
      <c r="RO232" s="31"/>
      <c r="RP232" s="31"/>
      <c r="RQ232" s="31"/>
      <c r="RR232" s="31"/>
      <c r="RS232" s="31"/>
      <c r="RT232" s="31"/>
      <c r="RU232" s="31"/>
      <c r="RV232" s="31"/>
      <c r="RW232" s="31"/>
      <c r="RX232" s="31"/>
      <c r="RY232" s="31"/>
      <c r="RZ232" s="31"/>
      <c r="SA232" s="31"/>
      <c r="SB232" s="31"/>
      <c r="SC232" s="31"/>
      <c r="SD232" s="31"/>
      <c r="SE232" s="31"/>
      <c r="SF232" s="31"/>
      <c r="SG232" s="31"/>
      <c r="SH232" s="31"/>
      <c r="SI232" s="31"/>
      <c r="SJ232" s="31"/>
      <c r="SK232" s="31"/>
      <c r="SL232" s="31"/>
      <c r="SM232" s="31"/>
      <c r="SN232" s="31"/>
      <c r="SO232" s="31"/>
      <c r="SP232" s="31"/>
      <c r="SQ232" s="31"/>
      <c r="SR232" s="31"/>
      <c r="SS232" s="31"/>
      <c r="ST232" s="31"/>
      <c r="SU232" s="31"/>
      <c r="SV232" s="31"/>
      <c r="SW232" s="31"/>
      <c r="SX232" s="31"/>
      <c r="SY232" s="31"/>
      <c r="SZ232" s="31"/>
      <c r="TA232" s="31"/>
      <c r="TB232" s="31"/>
      <c r="TC232" s="31"/>
      <c r="TD232" s="31"/>
      <c r="TE232" s="31"/>
      <c r="TF232" s="31"/>
      <c r="TG232" s="31"/>
      <c r="TH232" s="31"/>
      <c r="TI232" s="31"/>
      <c r="TJ232" s="31"/>
      <c r="TK232" s="31"/>
      <c r="TL232" s="31"/>
      <c r="TM232" s="31"/>
      <c r="TN232" s="31"/>
      <c r="TO232" s="31"/>
      <c r="TP232" s="31"/>
      <c r="TQ232" s="31"/>
      <c r="TR232" s="31"/>
      <c r="TS232" s="31"/>
      <c r="TT232" s="31"/>
      <c r="TU232" s="31"/>
      <c r="TV232" s="31"/>
      <c r="TW232" s="31"/>
      <c r="TX232" s="31"/>
      <c r="TY232" s="31"/>
      <c r="TZ232" s="31"/>
      <c r="UA232" s="31"/>
      <c r="UB232" s="31"/>
      <c r="UC232" s="31"/>
      <c r="UD232" s="31"/>
      <c r="UE232" s="31"/>
      <c r="UF232" s="31"/>
      <c r="UG232" s="31"/>
      <c r="UH232" s="31"/>
      <c r="UI232" s="31"/>
      <c r="UJ232" s="31"/>
      <c r="UK232" s="31"/>
      <c r="UL232" s="31"/>
      <c r="UM232" s="31"/>
      <c r="UN232" s="31"/>
      <c r="UO232" s="31"/>
      <c r="UP232" s="31"/>
      <c r="UQ232" s="31"/>
      <c r="UR232" s="31"/>
      <c r="US232" s="31"/>
      <c r="UT232" s="31"/>
      <c r="UU232" s="31"/>
      <c r="UV232" s="31"/>
      <c r="UW232" s="31"/>
      <c r="UX232" s="31"/>
      <c r="UY232" s="31"/>
      <c r="UZ232" s="31"/>
      <c r="VA232" s="31"/>
      <c r="VB232" s="31"/>
      <c r="VC232" s="31"/>
      <c r="VD232" s="31"/>
      <c r="VE232" s="31"/>
      <c r="VF232" s="31"/>
      <c r="VG232" s="31"/>
      <c r="VH232" s="31"/>
      <c r="VI232" s="31"/>
      <c r="VJ232" s="31"/>
      <c r="VK232" s="31"/>
      <c r="VL232" s="31"/>
      <c r="VM232" s="31"/>
      <c r="VN232" s="31"/>
      <c r="VO232" s="31"/>
      <c r="VP232" s="31"/>
      <c r="VQ232" s="31"/>
      <c r="VR232" s="31"/>
      <c r="VS232" s="31"/>
      <c r="VT232" s="31"/>
      <c r="VU232" s="31"/>
      <c r="VV232" s="31"/>
      <c r="VW232" s="31"/>
      <c r="VX232" s="31"/>
      <c r="VY232" s="31"/>
      <c r="VZ232" s="31"/>
      <c r="WA232" s="31"/>
      <c r="WB232" s="31"/>
      <c r="WC232" s="31"/>
      <c r="WD232" s="31"/>
      <c r="WE232" s="31"/>
      <c r="WF232" s="31"/>
      <c r="WG232" s="31"/>
      <c r="WH232" s="31"/>
      <c r="WI232" s="31"/>
      <c r="WJ232" s="31"/>
      <c r="WK232" s="31"/>
      <c r="WL232" s="31"/>
      <c r="WM232" s="31"/>
      <c r="WN232" s="31"/>
      <c r="WO232" s="31"/>
      <c r="WP232" s="31"/>
      <c r="WQ232" s="31"/>
      <c r="WR232" s="31"/>
      <c r="WS232" s="31"/>
      <c r="WT232" s="31"/>
      <c r="WU232" s="31"/>
      <c r="WV232" s="31"/>
      <c r="WW232" s="31"/>
      <c r="WX232" s="31"/>
      <c r="WY232" s="31"/>
      <c r="WZ232" s="31"/>
      <c r="XA232" s="31"/>
      <c r="XB232" s="31"/>
      <c r="XC232" s="31"/>
      <c r="XD232" s="31"/>
      <c r="XE232" s="31"/>
      <c r="XF232" s="31"/>
      <c r="XG232" s="31"/>
      <c r="XH232" s="31"/>
      <c r="XI232" s="31"/>
      <c r="XJ232" s="31"/>
      <c r="XK232" s="31"/>
      <c r="XL232" s="31"/>
      <c r="XM232" s="31"/>
      <c r="XN232" s="31"/>
      <c r="XO232" s="31"/>
      <c r="XP232" s="31"/>
      <c r="XQ232" s="31"/>
      <c r="XR232" s="31"/>
      <c r="XS232" s="31"/>
      <c r="XT232" s="31"/>
      <c r="XU232" s="31"/>
      <c r="XV232" s="31"/>
      <c r="XW232" s="31"/>
      <c r="XX232" s="31"/>
      <c r="XY232" s="31"/>
      <c r="XZ232" s="31"/>
      <c r="YA232" s="31"/>
      <c r="YB232" s="31"/>
      <c r="YC232" s="31"/>
      <c r="YD232" s="31"/>
      <c r="YE232" s="31"/>
      <c r="YF232" s="31"/>
      <c r="YG232" s="31"/>
      <c r="YH232" s="31"/>
      <c r="YI232" s="31"/>
      <c r="YJ232" s="31"/>
      <c r="YK232" s="31"/>
      <c r="YL232" s="31"/>
    </row>
    <row r="233" spans="1:662" ht="25.5" x14ac:dyDescent="0.25">
      <c r="A233" s="19"/>
      <c r="B233" s="16">
        <v>85228</v>
      </c>
      <c r="C233" s="18"/>
      <c r="D233" s="18" t="s">
        <v>92</v>
      </c>
      <c r="E233" s="3">
        <f>E234+E235+E236+E237+E238+E239+E240+E241</f>
        <v>48985</v>
      </c>
      <c r="F233" s="3">
        <f>F234+F235+F236+F237+F238+F239+F240+F241</f>
        <v>47107.329999999994</v>
      </c>
      <c r="G233" s="15">
        <f t="shared" si="3"/>
        <v>96.166846993977742</v>
      </c>
    </row>
    <row r="234" spans="1:662" s="7" customFormat="1" x14ac:dyDescent="0.25">
      <c r="A234" s="16"/>
      <c r="B234" s="16"/>
      <c r="C234" s="18">
        <v>3020</v>
      </c>
      <c r="D234" s="18" t="s">
        <v>66</v>
      </c>
      <c r="E234" s="3">
        <v>400</v>
      </c>
      <c r="F234" s="3">
        <v>262.45999999999998</v>
      </c>
      <c r="G234" s="15">
        <f t="shared" si="3"/>
        <v>65.614999999999995</v>
      </c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  <c r="IX234" s="31"/>
      <c r="IY234" s="31"/>
      <c r="IZ234" s="31"/>
      <c r="JA234" s="31"/>
      <c r="JB234" s="31"/>
      <c r="JC234" s="31"/>
      <c r="JD234" s="31"/>
      <c r="JE234" s="31"/>
      <c r="JF234" s="31"/>
      <c r="JG234" s="31"/>
      <c r="JH234" s="31"/>
      <c r="JI234" s="31"/>
      <c r="JJ234" s="31"/>
      <c r="JK234" s="31"/>
      <c r="JL234" s="31"/>
      <c r="JM234" s="31"/>
      <c r="JN234" s="31"/>
      <c r="JO234" s="31"/>
      <c r="JP234" s="31"/>
      <c r="JQ234" s="31"/>
      <c r="JR234" s="31"/>
      <c r="JS234" s="31"/>
      <c r="JT234" s="31"/>
      <c r="JU234" s="31"/>
      <c r="JV234" s="31"/>
      <c r="JW234" s="31"/>
      <c r="JX234" s="31"/>
      <c r="JY234" s="31"/>
      <c r="JZ234" s="31"/>
      <c r="KA234" s="31"/>
      <c r="KB234" s="31"/>
      <c r="KC234" s="31"/>
      <c r="KD234" s="31"/>
      <c r="KE234" s="31"/>
      <c r="KF234" s="31"/>
      <c r="KG234" s="31"/>
      <c r="KH234" s="31"/>
      <c r="KI234" s="31"/>
      <c r="KJ234" s="31"/>
      <c r="KK234" s="31"/>
      <c r="KL234" s="31"/>
      <c r="KM234" s="31"/>
      <c r="KN234" s="31"/>
      <c r="KO234" s="31"/>
      <c r="KP234" s="31"/>
      <c r="KQ234" s="31"/>
      <c r="KR234" s="31"/>
      <c r="KS234" s="31"/>
      <c r="KT234" s="31"/>
      <c r="KU234" s="31"/>
      <c r="KV234" s="31"/>
      <c r="KW234" s="31"/>
      <c r="KX234" s="31"/>
      <c r="KY234" s="31"/>
      <c r="KZ234" s="31"/>
      <c r="LA234" s="31"/>
      <c r="LB234" s="31"/>
      <c r="LC234" s="31"/>
      <c r="LD234" s="31"/>
      <c r="LE234" s="31"/>
      <c r="LF234" s="31"/>
      <c r="LG234" s="31"/>
      <c r="LH234" s="31"/>
      <c r="LI234" s="31"/>
      <c r="LJ234" s="31"/>
      <c r="LK234" s="31"/>
      <c r="LL234" s="31"/>
      <c r="LM234" s="31"/>
      <c r="LN234" s="31"/>
      <c r="LO234" s="31"/>
      <c r="LP234" s="31"/>
      <c r="LQ234" s="31"/>
      <c r="LR234" s="31"/>
      <c r="LS234" s="31"/>
      <c r="LT234" s="31"/>
      <c r="LU234" s="31"/>
      <c r="LV234" s="31"/>
      <c r="LW234" s="31"/>
      <c r="LX234" s="31"/>
      <c r="LY234" s="31"/>
      <c r="LZ234" s="31"/>
      <c r="MA234" s="31"/>
      <c r="MB234" s="31"/>
      <c r="MC234" s="31"/>
      <c r="MD234" s="31"/>
      <c r="ME234" s="31"/>
      <c r="MF234" s="31"/>
      <c r="MG234" s="31"/>
      <c r="MH234" s="31"/>
      <c r="MI234" s="31"/>
      <c r="MJ234" s="31"/>
      <c r="MK234" s="31"/>
      <c r="ML234" s="31"/>
      <c r="MM234" s="31"/>
      <c r="MN234" s="31"/>
      <c r="MO234" s="31"/>
      <c r="MP234" s="31"/>
      <c r="MQ234" s="31"/>
      <c r="MR234" s="31"/>
      <c r="MS234" s="31"/>
      <c r="MT234" s="31"/>
      <c r="MU234" s="31"/>
      <c r="MV234" s="31"/>
      <c r="MW234" s="31"/>
      <c r="MX234" s="31"/>
      <c r="MY234" s="31"/>
      <c r="MZ234" s="31"/>
      <c r="NA234" s="31"/>
      <c r="NB234" s="31"/>
      <c r="NC234" s="31"/>
      <c r="ND234" s="31"/>
      <c r="NE234" s="31"/>
      <c r="NF234" s="31"/>
      <c r="NG234" s="31"/>
      <c r="NH234" s="31"/>
      <c r="NI234" s="31"/>
      <c r="NJ234" s="31"/>
      <c r="NK234" s="31"/>
      <c r="NL234" s="31"/>
      <c r="NM234" s="31"/>
      <c r="NN234" s="31"/>
      <c r="NO234" s="31"/>
      <c r="NP234" s="31"/>
      <c r="NQ234" s="31"/>
      <c r="NR234" s="31"/>
      <c r="NS234" s="31"/>
      <c r="NT234" s="31"/>
      <c r="NU234" s="31"/>
      <c r="NV234" s="31"/>
      <c r="NW234" s="31"/>
      <c r="NX234" s="31"/>
      <c r="NY234" s="31"/>
      <c r="NZ234" s="31"/>
      <c r="OA234" s="31"/>
      <c r="OB234" s="31"/>
      <c r="OC234" s="31"/>
      <c r="OD234" s="31"/>
      <c r="OE234" s="31"/>
      <c r="OF234" s="31"/>
      <c r="OG234" s="31"/>
      <c r="OH234" s="31"/>
      <c r="OI234" s="31"/>
      <c r="OJ234" s="31"/>
      <c r="OK234" s="31"/>
      <c r="OL234" s="31"/>
      <c r="OM234" s="31"/>
      <c r="ON234" s="31"/>
      <c r="OO234" s="31"/>
      <c r="OP234" s="31"/>
      <c r="OQ234" s="31"/>
      <c r="OR234" s="31"/>
      <c r="OS234" s="31"/>
      <c r="OT234" s="31"/>
      <c r="OU234" s="31"/>
      <c r="OV234" s="31"/>
      <c r="OW234" s="31"/>
      <c r="OX234" s="31"/>
      <c r="OY234" s="31"/>
      <c r="OZ234" s="31"/>
      <c r="PA234" s="31"/>
      <c r="PB234" s="31"/>
      <c r="PC234" s="31"/>
      <c r="PD234" s="31"/>
      <c r="PE234" s="31"/>
      <c r="PF234" s="31"/>
      <c r="PG234" s="31"/>
      <c r="PH234" s="31"/>
      <c r="PI234" s="31"/>
      <c r="PJ234" s="31"/>
      <c r="PK234" s="31"/>
      <c r="PL234" s="31"/>
      <c r="PM234" s="31"/>
      <c r="PN234" s="31"/>
      <c r="PO234" s="31"/>
      <c r="PP234" s="31"/>
      <c r="PQ234" s="31"/>
      <c r="PR234" s="31"/>
      <c r="PS234" s="31"/>
      <c r="PT234" s="31"/>
      <c r="PU234" s="31"/>
      <c r="PV234" s="31"/>
      <c r="PW234" s="31"/>
      <c r="PX234" s="31"/>
      <c r="PY234" s="31"/>
      <c r="PZ234" s="31"/>
      <c r="QA234" s="31"/>
      <c r="QB234" s="31"/>
      <c r="QC234" s="31"/>
      <c r="QD234" s="31"/>
      <c r="QE234" s="31"/>
      <c r="QF234" s="31"/>
      <c r="QG234" s="31"/>
      <c r="QH234" s="31"/>
      <c r="QI234" s="31"/>
      <c r="QJ234" s="31"/>
      <c r="QK234" s="31"/>
      <c r="QL234" s="31"/>
      <c r="QM234" s="31"/>
      <c r="QN234" s="31"/>
      <c r="QO234" s="31"/>
      <c r="QP234" s="31"/>
      <c r="QQ234" s="31"/>
      <c r="QR234" s="31"/>
      <c r="QS234" s="31"/>
      <c r="QT234" s="31"/>
      <c r="QU234" s="31"/>
      <c r="QV234" s="31"/>
      <c r="QW234" s="31"/>
      <c r="QX234" s="31"/>
      <c r="QY234" s="31"/>
      <c r="QZ234" s="31"/>
      <c r="RA234" s="31"/>
      <c r="RB234" s="31"/>
      <c r="RC234" s="31"/>
      <c r="RD234" s="31"/>
      <c r="RE234" s="31"/>
      <c r="RF234" s="31"/>
      <c r="RG234" s="31"/>
      <c r="RH234" s="31"/>
      <c r="RI234" s="31"/>
      <c r="RJ234" s="31"/>
      <c r="RK234" s="31"/>
      <c r="RL234" s="31"/>
      <c r="RM234" s="31"/>
      <c r="RN234" s="31"/>
      <c r="RO234" s="31"/>
      <c r="RP234" s="31"/>
      <c r="RQ234" s="31"/>
      <c r="RR234" s="31"/>
      <c r="RS234" s="31"/>
      <c r="RT234" s="31"/>
      <c r="RU234" s="31"/>
      <c r="RV234" s="31"/>
      <c r="RW234" s="31"/>
      <c r="RX234" s="31"/>
      <c r="RY234" s="31"/>
      <c r="RZ234" s="31"/>
      <c r="SA234" s="31"/>
      <c r="SB234" s="31"/>
      <c r="SC234" s="31"/>
      <c r="SD234" s="31"/>
      <c r="SE234" s="31"/>
      <c r="SF234" s="31"/>
      <c r="SG234" s="31"/>
      <c r="SH234" s="31"/>
      <c r="SI234" s="31"/>
      <c r="SJ234" s="31"/>
      <c r="SK234" s="31"/>
      <c r="SL234" s="31"/>
      <c r="SM234" s="31"/>
      <c r="SN234" s="31"/>
      <c r="SO234" s="31"/>
      <c r="SP234" s="31"/>
      <c r="SQ234" s="31"/>
      <c r="SR234" s="31"/>
      <c r="SS234" s="31"/>
      <c r="ST234" s="31"/>
      <c r="SU234" s="31"/>
      <c r="SV234" s="31"/>
      <c r="SW234" s="31"/>
      <c r="SX234" s="31"/>
      <c r="SY234" s="31"/>
      <c r="SZ234" s="31"/>
      <c r="TA234" s="31"/>
      <c r="TB234" s="31"/>
      <c r="TC234" s="31"/>
      <c r="TD234" s="31"/>
      <c r="TE234" s="31"/>
      <c r="TF234" s="31"/>
      <c r="TG234" s="31"/>
      <c r="TH234" s="31"/>
      <c r="TI234" s="31"/>
      <c r="TJ234" s="31"/>
      <c r="TK234" s="31"/>
      <c r="TL234" s="31"/>
      <c r="TM234" s="31"/>
      <c r="TN234" s="31"/>
      <c r="TO234" s="31"/>
      <c r="TP234" s="31"/>
      <c r="TQ234" s="31"/>
      <c r="TR234" s="31"/>
      <c r="TS234" s="31"/>
      <c r="TT234" s="31"/>
      <c r="TU234" s="31"/>
      <c r="TV234" s="31"/>
      <c r="TW234" s="31"/>
      <c r="TX234" s="31"/>
      <c r="TY234" s="31"/>
      <c r="TZ234" s="31"/>
      <c r="UA234" s="31"/>
      <c r="UB234" s="31"/>
      <c r="UC234" s="31"/>
      <c r="UD234" s="31"/>
      <c r="UE234" s="31"/>
      <c r="UF234" s="31"/>
      <c r="UG234" s="31"/>
      <c r="UH234" s="31"/>
      <c r="UI234" s="31"/>
      <c r="UJ234" s="31"/>
      <c r="UK234" s="31"/>
      <c r="UL234" s="31"/>
      <c r="UM234" s="31"/>
      <c r="UN234" s="31"/>
      <c r="UO234" s="31"/>
      <c r="UP234" s="31"/>
      <c r="UQ234" s="31"/>
      <c r="UR234" s="31"/>
      <c r="US234" s="31"/>
      <c r="UT234" s="31"/>
      <c r="UU234" s="31"/>
      <c r="UV234" s="31"/>
      <c r="UW234" s="31"/>
      <c r="UX234" s="31"/>
      <c r="UY234" s="31"/>
      <c r="UZ234" s="31"/>
      <c r="VA234" s="31"/>
      <c r="VB234" s="31"/>
      <c r="VC234" s="31"/>
      <c r="VD234" s="31"/>
      <c r="VE234" s="31"/>
      <c r="VF234" s="31"/>
      <c r="VG234" s="31"/>
      <c r="VH234" s="31"/>
      <c r="VI234" s="31"/>
      <c r="VJ234" s="31"/>
      <c r="VK234" s="31"/>
      <c r="VL234" s="31"/>
      <c r="VM234" s="31"/>
      <c r="VN234" s="31"/>
      <c r="VO234" s="31"/>
      <c r="VP234" s="31"/>
      <c r="VQ234" s="31"/>
      <c r="VR234" s="31"/>
      <c r="VS234" s="31"/>
      <c r="VT234" s="31"/>
      <c r="VU234" s="31"/>
      <c r="VV234" s="31"/>
      <c r="VW234" s="31"/>
      <c r="VX234" s="31"/>
      <c r="VY234" s="31"/>
      <c r="VZ234" s="31"/>
      <c r="WA234" s="31"/>
      <c r="WB234" s="31"/>
      <c r="WC234" s="31"/>
      <c r="WD234" s="31"/>
      <c r="WE234" s="31"/>
      <c r="WF234" s="31"/>
      <c r="WG234" s="31"/>
      <c r="WH234" s="31"/>
      <c r="WI234" s="31"/>
      <c r="WJ234" s="31"/>
      <c r="WK234" s="31"/>
      <c r="WL234" s="31"/>
      <c r="WM234" s="31"/>
      <c r="WN234" s="31"/>
      <c r="WO234" s="31"/>
      <c r="WP234" s="31"/>
      <c r="WQ234" s="31"/>
      <c r="WR234" s="31"/>
      <c r="WS234" s="31"/>
      <c r="WT234" s="31"/>
      <c r="WU234" s="31"/>
      <c r="WV234" s="31"/>
      <c r="WW234" s="31"/>
      <c r="WX234" s="31"/>
      <c r="WY234" s="31"/>
      <c r="WZ234" s="31"/>
      <c r="XA234" s="31"/>
      <c r="XB234" s="31"/>
      <c r="XC234" s="31"/>
      <c r="XD234" s="31"/>
      <c r="XE234" s="31"/>
      <c r="XF234" s="31"/>
      <c r="XG234" s="31"/>
      <c r="XH234" s="31"/>
      <c r="XI234" s="31"/>
      <c r="XJ234" s="31"/>
      <c r="XK234" s="31"/>
      <c r="XL234" s="31"/>
      <c r="XM234" s="31"/>
      <c r="XN234" s="31"/>
      <c r="XO234" s="31"/>
      <c r="XP234" s="31"/>
      <c r="XQ234" s="31"/>
      <c r="XR234" s="31"/>
      <c r="XS234" s="31"/>
      <c r="XT234" s="31"/>
      <c r="XU234" s="31"/>
      <c r="XV234" s="31"/>
      <c r="XW234" s="31"/>
      <c r="XX234" s="31"/>
      <c r="XY234" s="31"/>
      <c r="XZ234" s="31"/>
      <c r="YA234" s="31"/>
      <c r="YB234" s="31"/>
      <c r="YC234" s="31"/>
      <c r="YD234" s="31"/>
      <c r="YE234" s="31"/>
      <c r="YF234" s="31"/>
      <c r="YG234" s="31"/>
      <c r="YH234" s="31"/>
      <c r="YI234" s="31"/>
      <c r="YJ234" s="31"/>
      <c r="YK234" s="31"/>
      <c r="YL234" s="31"/>
    </row>
    <row r="235" spans="1:662" s="4" customFormat="1" x14ac:dyDescent="0.25">
      <c r="A235" s="16"/>
      <c r="B235" s="16"/>
      <c r="C235" s="18">
        <v>4010</v>
      </c>
      <c r="D235" s="18" t="s">
        <v>14</v>
      </c>
      <c r="E235" s="3">
        <v>36000</v>
      </c>
      <c r="F235" s="3">
        <v>34612.239999999998</v>
      </c>
      <c r="G235" s="15">
        <f t="shared" si="3"/>
        <v>96.145111111111106</v>
      </c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  <c r="IX235" s="31"/>
      <c r="IY235" s="31"/>
      <c r="IZ235" s="31"/>
      <c r="JA235" s="31"/>
      <c r="JB235" s="31"/>
      <c r="JC235" s="31"/>
      <c r="JD235" s="31"/>
      <c r="JE235" s="31"/>
      <c r="JF235" s="31"/>
      <c r="JG235" s="31"/>
      <c r="JH235" s="31"/>
      <c r="JI235" s="31"/>
      <c r="JJ235" s="31"/>
      <c r="JK235" s="31"/>
      <c r="JL235" s="31"/>
      <c r="JM235" s="31"/>
      <c r="JN235" s="31"/>
      <c r="JO235" s="31"/>
      <c r="JP235" s="31"/>
      <c r="JQ235" s="31"/>
      <c r="JR235" s="31"/>
      <c r="JS235" s="31"/>
      <c r="JT235" s="31"/>
      <c r="JU235" s="31"/>
      <c r="JV235" s="31"/>
      <c r="JW235" s="31"/>
      <c r="JX235" s="31"/>
      <c r="JY235" s="31"/>
      <c r="JZ235" s="31"/>
      <c r="KA235" s="31"/>
      <c r="KB235" s="31"/>
      <c r="KC235" s="31"/>
      <c r="KD235" s="31"/>
      <c r="KE235" s="31"/>
      <c r="KF235" s="31"/>
      <c r="KG235" s="31"/>
      <c r="KH235" s="31"/>
      <c r="KI235" s="31"/>
      <c r="KJ235" s="31"/>
      <c r="KK235" s="31"/>
      <c r="KL235" s="31"/>
      <c r="KM235" s="31"/>
      <c r="KN235" s="31"/>
      <c r="KO235" s="31"/>
      <c r="KP235" s="31"/>
      <c r="KQ235" s="31"/>
      <c r="KR235" s="31"/>
      <c r="KS235" s="31"/>
      <c r="KT235" s="31"/>
      <c r="KU235" s="31"/>
      <c r="KV235" s="31"/>
      <c r="KW235" s="31"/>
      <c r="KX235" s="31"/>
      <c r="KY235" s="31"/>
      <c r="KZ235" s="31"/>
      <c r="LA235" s="31"/>
      <c r="LB235" s="31"/>
      <c r="LC235" s="31"/>
      <c r="LD235" s="31"/>
      <c r="LE235" s="31"/>
      <c r="LF235" s="31"/>
      <c r="LG235" s="31"/>
      <c r="LH235" s="31"/>
      <c r="LI235" s="31"/>
      <c r="LJ235" s="31"/>
      <c r="LK235" s="31"/>
      <c r="LL235" s="31"/>
      <c r="LM235" s="31"/>
      <c r="LN235" s="31"/>
      <c r="LO235" s="31"/>
      <c r="LP235" s="31"/>
      <c r="LQ235" s="31"/>
      <c r="LR235" s="31"/>
      <c r="LS235" s="31"/>
      <c r="LT235" s="31"/>
      <c r="LU235" s="31"/>
      <c r="LV235" s="31"/>
      <c r="LW235" s="31"/>
      <c r="LX235" s="31"/>
      <c r="LY235" s="31"/>
      <c r="LZ235" s="31"/>
      <c r="MA235" s="31"/>
      <c r="MB235" s="31"/>
      <c r="MC235" s="31"/>
      <c r="MD235" s="31"/>
      <c r="ME235" s="31"/>
      <c r="MF235" s="31"/>
      <c r="MG235" s="31"/>
      <c r="MH235" s="31"/>
      <c r="MI235" s="31"/>
      <c r="MJ235" s="31"/>
      <c r="MK235" s="31"/>
      <c r="ML235" s="31"/>
      <c r="MM235" s="31"/>
      <c r="MN235" s="31"/>
      <c r="MO235" s="31"/>
      <c r="MP235" s="31"/>
      <c r="MQ235" s="31"/>
      <c r="MR235" s="31"/>
      <c r="MS235" s="31"/>
      <c r="MT235" s="31"/>
      <c r="MU235" s="31"/>
      <c r="MV235" s="31"/>
      <c r="MW235" s="31"/>
      <c r="MX235" s="31"/>
      <c r="MY235" s="31"/>
      <c r="MZ235" s="31"/>
      <c r="NA235" s="31"/>
      <c r="NB235" s="31"/>
      <c r="NC235" s="31"/>
      <c r="ND235" s="31"/>
      <c r="NE235" s="31"/>
      <c r="NF235" s="31"/>
      <c r="NG235" s="31"/>
      <c r="NH235" s="31"/>
      <c r="NI235" s="31"/>
      <c r="NJ235" s="31"/>
      <c r="NK235" s="31"/>
      <c r="NL235" s="31"/>
      <c r="NM235" s="31"/>
      <c r="NN235" s="31"/>
      <c r="NO235" s="31"/>
      <c r="NP235" s="31"/>
      <c r="NQ235" s="31"/>
      <c r="NR235" s="31"/>
      <c r="NS235" s="31"/>
      <c r="NT235" s="31"/>
      <c r="NU235" s="31"/>
      <c r="NV235" s="31"/>
      <c r="NW235" s="31"/>
      <c r="NX235" s="31"/>
      <c r="NY235" s="31"/>
      <c r="NZ235" s="31"/>
      <c r="OA235" s="31"/>
      <c r="OB235" s="31"/>
      <c r="OC235" s="31"/>
      <c r="OD235" s="31"/>
      <c r="OE235" s="31"/>
      <c r="OF235" s="31"/>
      <c r="OG235" s="31"/>
      <c r="OH235" s="31"/>
      <c r="OI235" s="31"/>
      <c r="OJ235" s="31"/>
      <c r="OK235" s="31"/>
      <c r="OL235" s="31"/>
      <c r="OM235" s="31"/>
      <c r="ON235" s="31"/>
      <c r="OO235" s="31"/>
      <c r="OP235" s="31"/>
      <c r="OQ235" s="31"/>
      <c r="OR235" s="31"/>
      <c r="OS235" s="31"/>
      <c r="OT235" s="31"/>
      <c r="OU235" s="31"/>
      <c r="OV235" s="31"/>
      <c r="OW235" s="31"/>
      <c r="OX235" s="31"/>
      <c r="OY235" s="31"/>
      <c r="OZ235" s="31"/>
      <c r="PA235" s="31"/>
      <c r="PB235" s="31"/>
      <c r="PC235" s="31"/>
      <c r="PD235" s="31"/>
      <c r="PE235" s="31"/>
      <c r="PF235" s="31"/>
      <c r="PG235" s="31"/>
      <c r="PH235" s="31"/>
      <c r="PI235" s="31"/>
      <c r="PJ235" s="31"/>
      <c r="PK235" s="31"/>
      <c r="PL235" s="31"/>
      <c r="PM235" s="31"/>
      <c r="PN235" s="31"/>
      <c r="PO235" s="31"/>
      <c r="PP235" s="31"/>
      <c r="PQ235" s="31"/>
      <c r="PR235" s="31"/>
      <c r="PS235" s="31"/>
      <c r="PT235" s="31"/>
      <c r="PU235" s="31"/>
      <c r="PV235" s="31"/>
      <c r="PW235" s="31"/>
      <c r="PX235" s="31"/>
      <c r="PY235" s="31"/>
      <c r="PZ235" s="31"/>
      <c r="QA235" s="31"/>
      <c r="QB235" s="31"/>
      <c r="QC235" s="31"/>
      <c r="QD235" s="31"/>
      <c r="QE235" s="31"/>
      <c r="QF235" s="31"/>
      <c r="QG235" s="31"/>
      <c r="QH235" s="31"/>
      <c r="QI235" s="31"/>
      <c r="QJ235" s="31"/>
      <c r="QK235" s="31"/>
      <c r="QL235" s="31"/>
      <c r="QM235" s="31"/>
      <c r="QN235" s="31"/>
      <c r="QO235" s="31"/>
      <c r="QP235" s="31"/>
      <c r="QQ235" s="31"/>
      <c r="QR235" s="31"/>
      <c r="QS235" s="31"/>
      <c r="QT235" s="31"/>
      <c r="QU235" s="31"/>
      <c r="QV235" s="31"/>
      <c r="QW235" s="31"/>
      <c r="QX235" s="31"/>
      <c r="QY235" s="31"/>
      <c r="QZ235" s="31"/>
      <c r="RA235" s="31"/>
      <c r="RB235" s="31"/>
      <c r="RC235" s="31"/>
      <c r="RD235" s="31"/>
      <c r="RE235" s="31"/>
      <c r="RF235" s="31"/>
      <c r="RG235" s="31"/>
      <c r="RH235" s="31"/>
      <c r="RI235" s="31"/>
      <c r="RJ235" s="31"/>
      <c r="RK235" s="31"/>
      <c r="RL235" s="31"/>
      <c r="RM235" s="31"/>
      <c r="RN235" s="31"/>
      <c r="RO235" s="31"/>
      <c r="RP235" s="31"/>
      <c r="RQ235" s="31"/>
      <c r="RR235" s="31"/>
      <c r="RS235" s="31"/>
      <c r="RT235" s="31"/>
      <c r="RU235" s="31"/>
      <c r="RV235" s="31"/>
      <c r="RW235" s="31"/>
      <c r="RX235" s="31"/>
      <c r="RY235" s="31"/>
      <c r="RZ235" s="31"/>
      <c r="SA235" s="31"/>
      <c r="SB235" s="31"/>
      <c r="SC235" s="31"/>
      <c r="SD235" s="31"/>
      <c r="SE235" s="31"/>
      <c r="SF235" s="31"/>
      <c r="SG235" s="31"/>
      <c r="SH235" s="31"/>
      <c r="SI235" s="31"/>
      <c r="SJ235" s="31"/>
      <c r="SK235" s="31"/>
      <c r="SL235" s="31"/>
      <c r="SM235" s="31"/>
      <c r="SN235" s="31"/>
      <c r="SO235" s="31"/>
      <c r="SP235" s="31"/>
      <c r="SQ235" s="31"/>
      <c r="SR235" s="31"/>
      <c r="SS235" s="31"/>
      <c r="ST235" s="31"/>
      <c r="SU235" s="31"/>
      <c r="SV235" s="31"/>
      <c r="SW235" s="31"/>
      <c r="SX235" s="31"/>
      <c r="SY235" s="31"/>
      <c r="SZ235" s="31"/>
      <c r="TA235" s="31"/>
      <c r="TB235" s="31"/>
      <c r="TC235" s="31"/>
      <c r="TD235" s="31"/>
      <c r="TE235" s="31"/>
      <c r="TF235" s="31"/>
      <c r="TG235" s="31"/>
      <c r="TH235" s="31"/>
      <c r="TI235" s="31"/>
      <c r="TJ235" s="31"/>
      <c r="TK235" s="31"/>
      <c r="TL235" s="31"/>
      <c r="TM235" s="31"/>
      <c r="TN235" s="31"/>
      <c r="TO235" s="31"/>
      <c r="TP235" s="31"/>
      <c r="TQ235" s="31"/>
      <c r="TR235" s="31"/>
      <c r="TS235" s="31"/>
      <c r="TT235" s="31"/>
      <c r="TU235" s="31"/>
      <c r="TV235" s="31"/>
      <c r="TW235" s="31"/>
      <c r="TX235" s="31"/>
      <c r="TY235" s="31"/>
      <c r="TZ235" s="31"/>
      <c r="UA235" s="31"/>
      <c r="UB235" s="31"/>
      <c r="UC235" s="31"/>
      <c r="UD235" s="31"/>
      <c r="UE235" s="31"/>
      <c r="UF235" s="31"/>
      <c r="UG235" s="31"/>
      <c r="UH235" s="31"/>
      <c r="UI235" s="31"/>
      <c r="UJ235" s="31"/>
      <c r="UK235" s="31"/>
      <c r="UL235" s="31"/>
      <c r="UM235" s="31"/>
      <c r="UN235" s="31"/>
      <c r="UO235" s="31"/>
      <c r="UP235" s="31"/>
      <c r="UQ235" s="31"/>
      <c r="UR235" s="31"/>
      <c r="US235" s="31"/>
      <c r="UT235" s="31"/>
      <c r="UU235" s="31"/>
      <c r="UV235" s="31"/>
      <c r="UW235" s="31"/>
      <c r="UX235" s="31"/>
      <c r="UY235" s="31"/>
      <c r="UZ235" s="31"/>
      <c r="VA235" s="31"/>
      <c r="VB235" s="31"/>
      <c r="VC235" s="31"/>
      <c r="VD235" s="31"/>
      <c r="VE235" s="31"/>
      <c r="VF235" s="31"/>
      <c r="VG235" s="31"/>
      <c r="VH235" s="31"/>
      <c r="VI235" s="31"/>
      <c r="VJ235" s="31"/>
      <c r="VK235" s="31"/>
      <c r="VL235" s="31"/>
      <c r="VM235" s="31"/>
      <c r="VN235" s="31"/>
      <c r="VO235" s="31"/>
      <c r="VP235" s="31"/>
      <c r="VQ235" s="31"/>
      <c r="VR235" s="31"/>
      <c r="VS235" s="31"/>
      <c r="VT235" s="31"/>
      <c r="VU235" s="31"/>
      <c r="VV235" s="31"/>
      <c r="VW235" s="31"/>
      <c r="VX235" s="31"/>
      <c r="VY235" s="31"/>
      <c r="VZ235" s="31"/>
      <c r="WA235" s="31"/>
      <c r="WB235" s="31"/>
      <c r="WC235" s="31"/>
      <c r="WD235" s="31"/>
      <c r="WE235" s="31"/>
      <c r="WF235" s="31"/>
      <c r="WG235" s="31"/>
      <c r="WH235" s="31"/>
      <c r="WI235" s="31"/>
      <c r="WJ235" s="31"/>
      <c r="WK235" s="31"/>
      <c r="WL235" s="31"/>
      <c r="WM235" s="31"/>
      <c r="WN235" s="31"/>
      <c r="WO235" s="31"/>
      <c r="WP235" s="31"/>
      <c r="WQ235" s="31"/>
      <c r="WR235" s="31"/>
      <c r="WS235" s="31"/>
      <c r="WT235" s="31"/>
      <c r="WU235" s="31"/>
      <c r="WV235" s="31"/>
      <c r="WW235" s="31"/>
      <c r="WX235" s="31"/>
      <c r="WY235" s="31"/>
      <c r="WZ235" s="31"/>
      <c r="XA235" s="31"/>
      <c r="XB235" s="31"/>
      <c r="XC235" s="31"/>
      <c r="XD235" s="31"/>
      <c r="XE235" s="31"/>
      <c r="XF235" s="31"/>
      <c r="XG235" s="31"/>
      <c r="XH235" s="31"/>
      <c r="XI235" s="31"/>
      <c r="XJ235" s="31"/>
      <c r="XK235" s="31"/>
      <c r="XL235" s="31"/>
      <c r="XM235" s="31"/>
      <c r="XN235" s="31"/>
      <c r="XO235" s="31"/>
      <c r="XP235" s="31"/>
      <c r="XQ235" s="31"/>
      <c r="XR235" s="31"/>
      <c r="XS235" s="31"/>
      <c r="XT235" s="31"/>
      <c r="XU235" s="31"/>
      <c r="XV235" s="31"/>
      <c r="XW235" s="31"/>
      <c r="XX235" s="31"/>
      <c r="XY235" s="31"/>
      <c r="XZ235" s="31"/>
      <c r="YA235" s="31"/>
      <c r="YB235" s="31"/>
      <c r="YC235" s="31"/>
      <c r="YD235" s="31"/>
      <c r="YE235" s="31"/>
      <c r="YF235" s="31"/>
      <c r="YG235" s="31"/>
      <c r="YH235" s="31"/>
      <c r="YI235" s="31"/>
      <c r="YJ235" s="31"/>
      <c r="YK235" s="31"/>
      <c r="YL235" s="31"/>
    </row>
    <row r="236" spans="1:662" s="4" customFormat="1" x14ac:dyDescent="0.25">
      <c r="A236" s="16"/>
      <c r="B236" s="16"/>
      <c r="C236" s="18">
        <v>4040</v>
      </c>
      <c r="D236" s="18" t="s">
        <v>34</v>
      </c>
      <c r="E236" s="3">
        <v>2234</v>
      </c>
      <c r="F236" s="3">
        <v>2233.94</v>
      </c>
      <c r="G236" s="15">
        <f t="shared" si="3"/>
        <v>99.997314234556853</v>
      </c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  <c r="IX236" s="31"/>
      <c r="IY236" s="31"/>
      <c r="IZ236" s="31"/>
      <c r="JA236" s="31"/>
      <c r="JB236" s="31"/>
      <c r="JC236" s="31"/>
      <c r="JD236" s="31"/>
      <c r="JE236" s="31"/>
      <c r="JF236" s="31"/>
      <c r="JG236" s="31"/>
      <c r="JH236" s="31"/>
      <c r="JI236" s="31"/>
      <c r="JJ236" s="31"/>
      <c r="JK236" s="31"/>
      <c r="JL236" s="31"/>
      <c r="JM236" s="31"/>
      <c r="JN236" s="31"/>
      <c r="JO236" s="31"/>
      <c r="JP236" s="31"/>
      <c r="JQ236" s="31"/>
      <c r="JR236" s="31"/>
      <c r="JS236" s="31"/>
      <c r="JT236" s="31"/>
      <c r="JU236" s="31"/>
      <c r="JV236" s="31"/>
      <c r="JW236" s="31"/>
      <c r="JX236" s="31"/>
      <c r="JY236" s="31"/>
      <c r="JZ236" s="31"/>
      <c r="KA236" s="31"/>
      <c r="KB236" s="31"/>
      <c r="KC236" s="31"/>
      <c r="KD236" s="31"/>
      <c r="KE236" s="31"/>
      <c r="KF236" s="31"/>
      <c r="KG236" s="31"/>
      <c r="KH236" s="31"/>
      <c r="KI236" s="31"/>
      <c r="KJ236" s="31"/>
      <c r="KK236" s="31"/>
      <c r="KL236" s="31"/>
      <c r="KM236" s="31"/>
      <c r="KN236" s="31"/>
      <c r="KO236" s="31"/>
      <c r="KP236" s="31"/>
      <c r="KQ236" s="31"/>
      <c r="KR236" s="31"/>
      <c r="KS236" s="31"/>
      <c r="KT236" s="31"/>
      <c r="KU236" s="31"/>
      <c r="KV236" s="31"/>
      <c r="KW236" s="31"/>
      <c r="KX236" s="31"/>
      <c r="KY236" s="31"/>
      <c r="KZ236" s="31"/>
      <c r="LA236" s="31"/>
      <c r="LB236" s="31"/>
      <c r="LC236" s="31"/>
      <c r="LD236" s="31"/>
      <c r="LE236" s="31"/>
      <c r="LF236" s="31"/>
      <c r="LG236" s="31"/>
      <c r="LH236" s="31"/>
      <c r="LI236" s="31"/>
      <c r="LJ236" s="31"/>
      <c r="LK236" s="31"/>
      <c r="LL236" s="31"/>
      <c r="LM236" s="31"/>
      <c r="LN236" s="31"/>
      <c r="LO236" s="31"/>
      <c r="LP236" s="31"/>
      <c r="LQ236" s="31"/>
      <c r="LR236" s="31"/>
      <c r="LS236" s="31"/>
      <c r="LT236" s="31"/>
      <c r="LU236" s="31"/>
      <c r="LV236" s="31"/>
      <c r="LW236" s="31"/>
      <c r="LX236" s="31"/>
      <c r="LY236" s="31"/>
      <c r="LZ236" s="31"/>
      <c r="MA236" s="31"/>
      <c r="MB236" s="31"/>
      <c r="MC236" s="31"/>
      <c r="MD236" s="31"/>
      <c r="ME236" s="31"/>
      <c r="MF236" s="31"/>
      <c r="MG236" s="31"/>
      <c r="MH236" s="31"/>
      <c r="MI236" s="31"/>
      <c r="MJ236" s="31"/>
      <c r="MK236" s="31"/>
      <c r="ML236" s="31"/>
      <c r="MM236" s="31"/>
      <c r="MN236" s="31"/>
      <c r="MO236" s="31"/>
      <c r="MP236" s="31"/>
      <c r="MQ236" s="31"/>
      <c r="MR236" s="31"/>
      <c r="MS236" s="31"/>
      <c r="MT236" s="31"/>
      <c r="MU236" s="31"/>
      <c r="MV236" s="31"/>
      <c r="MW236" s="31"/>
      <c r="MX236" s="31"/>
      <c r="MY236" s="31"/>
      <c r="MZ236" s="31"/>
      <c r="NA236" s="31"/>
      <c r="NB236" s="31"/>
      <c r="NC236" s="31"/>
      <c r="ND236" s="31"/>
      <c r="NE236" s="31"/>
      <c r="NF236" s="31"/>
      <c r="NG236" s="31"/>
      <c r="NH236" s="31"/>
      <c r="NI236" s="31"/>
      <c r="NJ236" s="31"/>
      <c r="NK236" s="31"/>
      <c r="NL236" s="31"/>
      <c r="NM236" s="31"/>
      <c r="NN236" s="31"/>
      <c r="NO236" s="31"/>
      <c r="NP236" s="31"/>
      <c r="NQ236" s="31"/>
      <c r="NR236" s="31"/>
      <c r="NS236" s="31"/>
      <c r="NT236" s="31"/>
      <c r="NU236" s="31"/>
      <c r="NV236" s="31"/>
      <c r="NW236" s="31"/>
      <c r="NX236" s="31"/>
      <c r="NY236" s="31"/>
      <c r="NZ236" s="31"/>
      <c r="OA236" s="31"/>
      <c r="OB236" s="31"/>
      <c r="OC236" s="31"/>
      <c r="OD236" s="31"/>
      <c r="OE236" s="31"/>
      <c r="OF236" s="31"/>
      <c r="OG236" s="31"/>
      <c r="OH236" s="31"/>
      <c r="OI236" s="31"/>
      <c r="OJ236" s="31"/>
      <c r="OK236" s="31"/>
      <c r="OL236" s="31"/>
      <c r="OM236" s="31"/>
      <c r="ON236" s="31"/>
      <c r="OO236" s="31"/>
      <c r="OP236" s="31"/>
      <c r="OQ236" s="31"/>
      <c r="OR236" s="31"/>
      <c r="OS236" s="31"/>
      <c r="OT236" s="31"/>
      <c r="OU236" s="31"/>
      <c r="OV236" s="31"/>
      <c r="OW236" s="31"/>
      <c r="OX236" s="31"/>
      <c r="OY236" s="31"/>
      <c r="OZ236" s="31"/>
      <c r="PA236" s="31"/>
      <c r="PB236" s="31"/>
      <c r="PC236" s="31"/>
      <c r="PD236" s="31"/>
      <c r="PE236" s="31"/>
      <c r="PF236" s="31"/>
      <c r="PG236" s="31"/>
      <c r="PH236" s="31"/>
      <c r="PI236" s="31"/>
      <c r="PJ236" s="31"/>
      <c r="PK236" s="31"/>
      <c r="PL236" s="31"/>
      <c r="PM236" s="31"/>
      <c r="PN236" s="31"/>
      <c r="PO236" s="31"/>
      <c r="PP236" s="31"/>
      <c r="PQ236" s="31"/>
      <c r="PR236" s="31"/>
      <c r="PS236" s="31"/>
      <c r="PT236" s="31"/>
      <c r="PU236" s="31"/>
      <c r="PV236" s="31"/>
      <c r="PW236" s="31"/>
      <c r="PX236" s="31"/>
      <c r="PY236" s="31"/>
      <c r="PZ236" s="31"/>
      <c r="QA236" s="31"/>
      <c r="QB236" s="31"/>
      <c r="QC236" s="31"/>
      <c r="QD236" s="31"/>
      <c r="QE236" s="31"/>
      <c r="QF236" s="31"/>
      <c r="QG236" s="31"/>
      <c r="QH236" s="31"/>
      <c r="QI236" s="31"/>
      <c r="QJ236" s="31"/>
      <c r="QK236" s="31"/>
      <c r="QL236" s="31"/>
      <c r="QM236" s="31"/>
      <c r="QN236" s="31"/>
      <c r="QO236" s="31"/>
      <c r="QP236" s="31"/>
      <c r="QQ236" s="31"/>
      <c r="QR236" s="31"/>
      <c r="QS236" s="31"/>
      <c r="QT236" s="31"/>
      <c r="QU236" s="31"/>
      <c r="QV236" s="31"/>
      <c r="QW236" s="31"/>
      <c r="QX236" s="31"/>
      <c r="QY236" s="31"/>
      <c r="QZ236" s="31"/>
      <c r="RA236" s="31"/>
      <c r="RB236" s="31"/>
      <c r="RC236" s="31"/>
      <c r="RD236" s="31"/>
      <c r="RE236" s="31"/>
      <c r="RF236" s="31"/>
      <c r="RG236" s="31"/>
      <c r="RH236" s="31"/>
      <c r="RI236" s="31"/>
      <c r="RJ236" s="31"/>
      <c r="RK236" s="31"/>
      <c r="RL236" s="31"/>
      <c r="RM236" s="31"/>
      <c r="RN236" s="31"/>
      <c r="RO236" s="31"/>
      <c r="RP236" s="31"/>
      <c r="RQ236" s="31"/>
      <c r="RR236" s="31"/>
      <c r="RS236" s="31"/>
      <c r="RT236" s="31"/>
      <c r="RU236" s="31"/>
      <c r="RV236" s="31"/>
      <c r="RW236" s="31"/>
      <c r="RX236" s="31"/>
      <c r="RY236" s="31"/>
      <c r="RZ236" s="31"/>
      <c r="SA236" s="31"/>
      <c r="SB236" s="31"/>
      <c r="SC236" s="31"/>
      <c r="SD236" s="31"/>
      <c r="SE236" s="31"/>
      <c r="SF236" s="31"/>
      <c r="SG236" s="31"/>
      <c r="SH236" s="31"/>
      <c r="SI236" s="31"/>
      <c r="SJ236" s="31"/>
      <c r="SK236" s="31"/>
      <c r="SL236" s="31"/>
      <c r="SM236" s="31"/>
      <c r="SN236" s="31"/>
      <c r="SO236" s="31"/>
      <c r="SP236" s="31"/>
      <c r="SQ236" s="31"/>
      <c r="SR236" s="31"/>
      <c r="SS236" s="31"/>
      <c r="ST236" s="31"/>
      <c r="SU236" s="31"/>
      <c r="SV236" s="31"/>
      <c r="SW236" s="31"/>
      <c r="SX236" s="31"/>
      <c r="SY236" s="31"/>
      <c r="SZ236" s="31"/>
      <c r="TA236" s="31"/>
      <c r="TB236" s="31"/>
      <c r="TC236" s="31"/>
      <c r="TD236" s="31"/>
      <c r="TE236" s="31"/>
      <c r="TF236" s="31"/>
      <c r="TG236" s="31"/>
      <c r="TH236" s="31"/>
      <c r="TI236" s="31"/>
      <c r="TJ236" s="31"/>
      <c r="TK236" s="31"/>
      <c r="TL236" s="31"/>
      <c r="TM236" s="31"/>
      <c r="TN236" s="31"/>
      <c r="TO236" s="31"/>
      <c r="TP236" s="31"/>
      <c r="TQ236" s="31"/>
      <c r="TR236" s="31"/>
      <c r="TS236" s="31"/>
      <c r="TT236" s="31"/>
      <c r="TU236" s="31"/>
      <c r="TV236" s="31"/>
      <c r="TW236" s="31"/>
      <c r="TX236" s="31"/>
      <c r="TY236" s="31"/>
      <c r="TZ236" s="31"/>
      <c r="UA236" s="31"/>
      <c r="UB236" s="31"/>
      <c r="UC236" s="31"/>
      <c r="UD236" s="31"/>
      <c r="UE236" s="31"/>
      <c r="UF236" s="31"/>
      <c r="UG236" s="31"/>
      <c r="UH236" s="31"/>
      <c r="UI236" s="31"/>
      <c r="UJ236" s="31"/>
      <c r="UK236" s="31"/>
      <c r="UL236" s="31"/>
      <c r="UM236" s="31"/>
      <c r="UN236" s="31"/>
      <c r="UO236" s="31"/>
      <c r="UP236" s="31"/>
      <c r="UQ236" s="31"/>
      <c r="UR236" s="31"/>
      <c r="US236" s="31"/>
      <c r="UT236" s="31"/>
      <c r="UU236" s="31"/>
      <c r="UV236" s="31"/>
      <c r="UW236" s="31"/>
      <c r="UX236" s="31"/>
      <c r="UY236" s="31"/>
      <c r="UZ236" s="31"/>
      <c r="VA236" s="31"/>
      <c r="VB236" s="31"/>
      <c r="VC236" s="31"/>
      <c r="VD236" s="31"/>
      <c r="VE236" s="31"/>
      <c r="VF236" s="31"/>
      <c r="VG236" s="31"/>
      <c r="VH236" s="31"/>
      <c r="VI236" s="31"/>
      <c r="VJ236" s="31"/>
      <c r="VK236" s="31"/>
      <c r="VL236" s="31"/>
      <c r="VM236" s="31"/>
      <c r="VN236" s="31"/>
      <c r="VO236" s="31"/>
      <c r="VP236" s="31"/>
      <c r="VQ236" s="31"/>
      <c r="VR236" s="31"/>
      <c r="VS236" s="31"/>
      <c r="VT236" s="31"/>
      <c r="VU236" s="31"/>
      <c r="VV236" s="31"/>
      <c r="VW236" s="31"/>
      <c r="VX236" s="31"/>
      <c r="VY236" s="31"/>
      <c r="VZ236" s="31"/>
      <c r="WA236" s="31"/>
      <c r="WB236" s="31"/>
      <c r="WC236" s="31"/>
      <c r="WD236" s="31"/>
      <c r="WE236" s="31"/>
      <c r="WF236" s="31"/>
      <c r="WG236" s="31"/>
      <c r="WH236" s="31"/>
      <c r="WI236" s="31"/>
      <c r="WJ236" s="31"/>
      <c r="WK236" s="31"/>
      <c r="WL236" s="31"/>
      <c r="WM236" s="31"/>
      <c r="WN236" s="31"/>
      <c r="WO236" s="31"/>
      <c r="WP236" s="31"/>
      <c r="WQ236" s="31"/>
      <c r="WR236" s="31"/>
      <c r="WS236" s="31"/>
      <c r="WT236" s="31"/>
      <c r="WU236" s="31"/>
      <c r="WV236" s="31"/>
      <c r="WW236" s="31"/>
      <c r="WX236" s="31"/>
      <c r="WY236" s="31"/>
      <c r="WZ236" s="31"/>
      <c r="XA236" s="31"/>
      <c r="XB236" s="31"/>
      <c r="XC236" s="31"/>
      <c r="XD236" s="31"/>
      <c r="XE236" s="31"/>
      <c r="XF236" s="31"/>
      <c r="XG236" s="31"/>
      <c r="XH236" s="31"/>
      <c r="XI236" s="31"/>
      <c r="XJ236" s="31"/>
      <c r="XK236" s="31"/>
      <c r="XL236" s="31"/>
      <c r="XM236" s="31"/>
      <c r="XN236" s="31"/>
      <c r="XO236" s="31"/>
      <c r="XP236" s="31"/>
      <c r="XQ236" s="31"/>
      <c r="XR236" s="31"/>
      <c r="XS236" s="31"/>
      <c r="XT236" s="31"/>
      <c r="XU236" s="31"/>
      <c r="XV236" s="31"/>
      <c r="XW236" s="31"/>
      <c r="XX236" s="31"/>
      <c r="XY236" s="31"/>
      <c r="XZ236" s="31"/>
      <c r="YA236" s="31"/>
      <c r="YB236" s="31"/>
      <c r="YC236" s="31"/>
      <c r="YD236" s="31"/>
      <c r="YE236" s="31"/>
      <c r="YF236" s="31"/>
      <c r="YG236" s="31"/>
      <c r="YH236" s="31"/>
      <c r="YI236" s="31"/>
      <c r="YJ236" s="31"/>
      <c r="YK236" s="31"/>
      <c r="YL236" s="31"/>
    </row>
    <row r="237" spans="1:662" s="4" customFormat="1" x14ac:dyDescent="0.25">
      <c r="A237" s="16"/>
      <c r="B237" s="16"/>
      <c r="C237" s="18">
        <v>4110</v>
      </c>
      <c r="D237" s="18" t="s">
        <v>15</v>
      </c>
      <c r="E237" s="3">
        <v>5500</v>
      </c>
      <c r="F237" s="3">
        <v>5346.92</v>
      </c>
      <c r="G237" s="15">
        <f t="shared" si="3"/>
        <v>97.216727272727283</v>
      </c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  <c r="JD237" s="31"/>
      <c r="JE237" s="31"/>
      <c r="JF237" s="31"/>
      <c r="JG237" s="31"/>
      <c r="JH237" s="31"/>
      <c r="JI237" s="31"/>
      <c r="JJ237" s="31"/>
      <c r="JK237" s="31"/>
      <c r="JL237" s="31"/>
      <c r="JM237" s="31"/>
      <c r="JN237" s="31"/>
      <c r="JO237" s="31"/>
      <c r="JP237" s="31"/>
      <c r="JQ237" s="31"/>
      <c r="JR237" s="31"/>
      <c r="JS237" s="31"/>
      <c r="JT237" s="31"/>
      <c r="JU237" s="31"/>
      <c r="JV237" s="31"/>
      <c r="JW237" s="31"/>
      <c r="JX237" s="31"/>
      <c r="JY237" s="31"/>
      <c r="JZ237" s="31"/>
      <c r="KA237" s="31"/>
      <c r="KB237" s="31"/>
      <c r="KC237" s="31"/>
      <c r="KD237" s="31"/>
      <c r="KE237" s="31"/>
      <c r="KF237" s="31"/>
      <c r="KG237" s="31"/>
      <c r="KH237" s="31"/>
      <c r="KI237" s="31"/>
      <c r="KJ237" s="31"/>
      <c r="KK237" s="31"/>
      <c r="KL237" s="31"/>
      <c r="KM237" s="31"/>
      <c r="KN237" s="31"/>
      <c r="KO237" s="31"/>
      <c r="KP237" s="31"/>
      <c r="KQ237" s="31"/>
      <c r="KR237" s="31"/>
      <c r="KS237" s="31"/>
      <c r="KT237" s="31"/>
      <c r="KU237" s="31"/>
      <c r="KV237" s="31"/>
      <c r="KW237" s="31"/>
      <c r="KX237" s="31"/>
      <c r="KY237" s="31"/>
      <c r="KZ237" s="31"/>
      <c r="LA237" s="31"/>
      <c r="LB237" s="31"/>
      <c r="LC237" s="31"/>
      <c r="LD237" s="31"/>
      <c r="LE237" s="31"/>
      <c r="LF237" s="31"/>
      <c r="LG237" s="31"/>
      <c r="LH237" s="31"/>
      <c r="LI237" s="31"/>
      <c r="LJ237" s="31"/>
      <c r="LK237" s="31"/>
      <c r="LL237" s="31"/>
      <c r="LM237" s="31"/>
      <c r="LN237" s="31"/>
      <c r="LO237" s="31"/>
      <c r="LP237" s="31"/>
      <c r="LQ237" s="31"/>
      <c r="LR237" s="31"/>
      <c r="LS237" s="31"/>
      <c r="LT237" s="31"/>
      <c r="LU237" s="31"/>
      <c r="LV237" s="31"/>
      <c r="LW237" s="31"/>
      <c r="LX237" s="31"/>
      <c r="LY237" s="31"/>
      <c r="LZ237" s="31"/>
      <c r="MA237" s="31"/>
      <c r="MB237" s="31"/>
      <c r="MC237" s="31"/>
      <c r="MD237" s="31"/>
      <c r="ME237" s="31"/>
      <c r="MF237" s="31"/>
      <c r="MG237" s="31"/>
      <c r="MH237" s="31"/>
      <c r="MI237" s="31"/>
      <c r="MJ237" s="31"/>
      <c r="MK237" s="31"/>
      <c r="ML237" s="31"/>
      <c r="MM237" s="31"/>
      <c r="MN237" s="31"/>
      <c r="MO237" s="31"/>
      <c r="MP237" s="31"/>
      <c r="MQ237" s="31"/>
      <c r="MR237" s="31"/>
      <c r="MS237" s="31"/>
      <c r="MT237" s="31"/>
      <c r="MU237" s="31"/>
      <c r="MV237" s="31"/>
      <c r="MW237" s="31"/>
      <c r="MX237" s="31"/>
      <c r="MY237" s="31"/>
      <c r="MZ237" s="31"/>
      <c r="NA237" s="31"/>
      <c r="NB237" s="31"/>
      <c r="NC237" s="31"/>
      <c r="ND237" s="31"/>
      <c r="NE237" s="31"/>
      <c r="NF237" s="31"/>
      <c r="NG237" s="31"/>
      <c r="NH237" s="31"/>
      <c r="NI237" s="31"/>
      <c r="NJ237" s="31"/>
      <c r="NK237" s="31"/>
      <c r="NL237" s="31"/>
      <c r="NM237" s="31"/>
      <c r="NN237" s="31"/>
      <c r="NO237" s="31"/>
      <c r="NP237" s="31"/>
      <c r="NQ237" s="31"/>
      <c r="NR237" s="31"/>
      <c r="NS237" s="31"/>
      <c r="NT237" s="31"/>
      <c r="NU237" s="31"/>
      <c r="NV237" s="31"/>
      <c r="NW237" s="31"/>
      <c r="NX237" s="31"/>
      <c r="NY237" s="31"/>
      <c r="NZ237" s="31"/>
      <c r="OA237" s="31"/>
      <c r="OB237" s="31"/>
      <c r="OC237" s="31"/>
      <c r="OD237" s="31"/>
      <c r="OE237" s="31"/>
      <c r="OF237" s="31"/>
      <c r="OG237" s="31"/>
      <c r="OH237" s="31"/>
      <c r="OI237" s="31"/>
      <c r="OJ237" s="31"/>
      <c r="OK237" s="31"/>
      <c r="OL237" s="31"/>
      <c r="OM237" s="31"/>
      <c r="ON237" s="31"/>
      <c r="OO237" s="31"/>
      <c r="OP237" s="31"/>
      <c r="OQ237" s="31"/>
      <c r="OR237" s="31"/>
      <c r="OS237" s="31"/>
      <c r="OT237" s="31"/>
      <c r="OU237" s="31"/>
      <c r="OV237" s="31"/>
      <c r="OW237" s="31"/>
      <c r="OX237" s="31"/>
      <c r="OY237" s="31"/>
      <c r="OZ237" s="31"/>
      <c r="PA237" s="31"/>
      <c r="PB237" s="31"/>
      <c r="PC237" s="31"/>
      <c r="PD237" s="31"/>
      <c r="PE237" s="31"/>
      <c r="PF237" s="31"/>
      <c r="PG237" s="31"/>
      <c r="PH237" s="31"/>
      <c r="PI237" s="31"/>
      <c r="PJ237" s="31"/>
      <c r="PK237" s="31"/>
      <c r="PL237" s="31"/>
      <c r="PM237" s="31"/>
      <c r="PN237" s="31"/>
      <c r="PO237" s="31"/>
      <c r="PP237" s="31"/>
      <c r="PQ237" s="31"/>
      <c r="PR237" s="31"/>
      <c r="PS237" s="31"/>
      <c r="PT237" s="31"/>
      <c r="PU237" s="31"/>
      <c r="PV237" s="31"/>
      <c r="PW237" s="31"/>
      <c r="PX237" s="31"/>
      <c r="PY237" s="31"/>
      <c r="PZ237" s="31"/>
      <c r="QA237" s="31"/>
      <c r="QB237" s="31"/>
      <c r="QC237" s="31"/>
      <c r="QD237" s="31"/>
      <c r="QE237" s="31"/>
      <c r="QF237" s="31"/>
      <c r="QG237" s="31"/>
      <c r="QH237" s="31"/>
      <c r="QI237" s="31"/>
      <c r="QJ237" s="31"/>
      <c r="QK237" s="31"/>
      <c r="QL237" s="31"/>
      <c r="QM237" s="31"/>
      <c r="QN237" s="31"/>
      <c r="QO237" s="31"/>
      <c r="QP237" s="31"/>
      <c r="QQ237" s="31"/>
      <c r="QR237" s="31"/>
      <c r="QS237" s="31"/>
      <c r="QT237" s="31"/>
      <c r="QU237" s="31"/>
      <c r="QV237" s="31"/>
      <c r="QW237" s="31"/>
      <c r="QX237" s="31"/>
      <c r="QY237" s="31"/>
      <c r="QZ237" s="31"/>
      <c r="RA237" s="31"/>
      <c r="RB237" s="31"/>
      <c r="RC237" s="31"/>
      <c r="RD237" s="31"/>
      <c r="RE237" s="31"/>
      <c r="RF237" s="31"/>
      <c r="RG237" s="31"/>
      <c r="RH237" s="31"/>
      <c r="RI237" s="31"/>
      <c r="RJ237" s="31"/>
      <c r="RK237" s="31"/>
      <c r="RL237" s="31"/>
      <c r="RM237" s="31"/>
      <c r="RN237" s="31"/>
      <c r="RO237" s="31"/>
      <c r="RP237" s="31"/>
      <c r="RQ237" s="31"/>
      <c r="RR237" s="31"/>
      <c r="RS237" s="31"/>
      <c r="RT237" s="31"/>
      <c r="RU237" s="31"/>
      <c r="RV237" s="31"/>
      <c r="RW237" s="31"/>
      <c r="RX237" s="31"/>
      <c r="RY237" s="31"/>
      <c r="RZ237" s="31"/>
      <c r="SA237" s="31"/>
      <c r="SB237" s="31"/>
      <c r="SC237" s="31"/>
      <c r="SD237" s="31"/>
      <c r="SE237" s="31"/>
      <c r="SF237" s="31"/>
      <c r="SG237" s="31"/>
      <c r="SH237" s="31"/>
      <c r="SI237" s="31"/>
      <c r="SJ237" s="31"/>
      <c r="SK237" s="31"/>
      <c r="SL237" s="31"/>
      <c r="SM237" s="31"/>
      <c r="SN237" s="31"/>
      <c r="SO237" s="31"/>
      <c r="SP237" s="31"/>
      <c r="SQ237" s="31"/>
      <c r="SR237" s="31"/>
      <c r="SS237" s="31"/>
      <c r="ST237" s="31"/>
      <c r="SU237" s="31"/>
      <c r="SV237" s="31"/>
      <c r="SW237" s="31"/>
      <c r="SX237" s="31"/>
      <c r="SY237" s="31"/>
      <c r="SZ237" s="31"/>
      <c r="TA237" s="31"/>
      <c r="TB237" s="31"/>
      <c r="TC237" s="31"/>
      <c r="TD237" s="31"/>
      <c r="TE237" s="31"/>
      <c r="TF237" s="31"/>
      <c r="TG237" s="31"/>
      <c r="TH237" s="31"/>
      <c r="TI237" s="31"/>
      <c r="TJ237" s="31"/>
      <c r="TK237" s="31"/>
      <c r="TL237" s="31"/>
      <c r="TM237" s="31"/>
      <c r="TN237" s="31"/>
      <c r="TO237" s="31"/>
      <c r="TP237" s="31"/>
      <c r="TQ237" s="31"/>
      <c r="TR237" s="31"/>
      <c r="TS237" s="31"/>
      <c r="TT237" s="31"/>
      <c r="TU237" s="31"/>
      <c r="TV237" s="31"/>
      <c r="TW237" s="31"/>
      <c r="TX237" s="31"/>
      <c r="TY237" s="31"/>
      <c r="TZ237" s="31"/>
      <c r="UA237" s="31"/>
      <c r="UB237" s="31"/>
      <c r="UC237" s="31"/>
      <c r="UD237" s="31"/>
      <c r="UE237" s="31"/>
      <c r="UF237" s="31"/>
      <c r="UG237" s="31"/>
      <c r="UH237" s="31"/>
      <c r="UI237" s="31"/>
      <c r="UJ237" s="31"/>
      <c r="UK237" s="31"/>
      <c r="UL237" s="31"/>
      <c r="UM237" s="31"/>
      <c r="UN237" s="31"/>
      <c r="UO237" s="31"/>
      <c r="UP237" s="31"/>
      <c r="UQ237" s="31"/>
      <c r="UR237" s="31"/>
      <c r="US237" s="31"/>
      <c r="UT237" s="31"/>
      <c r="UU237" s="31"/>
      <c r="UV237" s="31"/>
      <c r="UW237" s="31"/>
      <c r="UX237" s="31"/>
      <c r="UY237" s="31"/>
      <c r="UZ237" s="31"/>
      <c r="VA237" s="31"/>
      <c r="VB237" s="31"/>
      <c r="VC237" s="31"/>
      <c r="VD237" s="31"/>
      <c r="VE237" s="31"/>
      <c r="VF237" s="31"/>
      <c r="VG237" s="31"/>
      <c r="VH237" s="31"/>
      <c r="VI237" s="31"/>
      <c r="VJ237" s="31"/>
      <c r="VK237" s="31"/>
      <c r="VL237" s="31"/>
      <c r="VM237" s="31"/>
      <c r="VN237" s="31"/>
      <c r="VO237" s="31"/>
      <c r="VP237" s="31"/>
      <c r="VQ237" s="31"/>
      <c r="VR237" s="31"/>
      <c r="VS237" s="31"/>
      <c r="VT237" s="31"/>
      <c r="VU237" s="31"/>
      <c r="VV237" s="31"/>
      <c r="VW237" s="31"/>
      <c r="VX237" s="31"/>
      <c r="VY237" s="31"/>
      <c r="VZ237" s="31"/>
      <c r="WA237" s="31"/>
      <c r="WB237" s="31"/>
      <c r="WC237" s="31"/>
      <c r="WD237" s="31"/>
      <c r="WE237" s="31"/>
      <c r="WF237" s="31"/>
      <c r="WG237" s="31"/>
      <c r="WH237" s="31"/>
      <c r="WI237" s="31"/>
      <c r="WJ237" s="31"/>
      <c r="WK237" s="31"/>
      <c r="WL237" s="31"/>
      <c r="WM237" s="31"/>
      <c r="WN237" s="31"/>
      <c r="WO237" s="31"/>
      <c r="WP237" s="31"/>
      <c r="WQ237" s="31"/>
      <c r="WR237" s="31"/>
      <c r="WS237" s="31"/>
      <c r="WT237" s="31"/>
      <c r="WU237" s="31"/>
      <c r="WV237" s="31"/>
      <c r="WW237" s="31"/>
      <c r="WX237" s="31"/>
      <c r="WY237" s="31"/>
      <c r="WZ237" s="31"/>
      <c r="XA237" s="31"/>
      <c r="XB237" s="31"/>
      <c r="XC237" s="31"/>
      <c r="XD237" s="31"/>
      <c r="XE237" s="31"/>
      <c r="XF237" s="31"/>
      <c r="XG237" s="31"/>
      <c r="XH237" s="31"/>
      <c r="XI237" s="31"/>
      <c r="XJ237" s="31"/>
      <c r="XK237" s="31"/>
      <c r="XL237" s="31"/>
      <c r="XM237" s="31"/>
      <c r="XN237" s="31"/>
      <c r="XO237" s="31"/>
      <c r="XP237" s="31"/>
      <c r="XQ237" s="31"/>
      <c r="XR237" s="31"/>
      <c r="XS237" s="31"/>
      <c r="XT237" s="31"/>
      <c r="XU237" s="31"/>
      <c r="XV237" s="31"/>
      <c r="XW237" s="31"/>
      <c r="XX237" s="31"/>
      <c r="XY237" s="31"/>
      <c r="XZ237" s="31"/>
      <c r="YA237" s="31"/>
      <c r="YB237" s="31"/>
      <c r="YC237" s="31"/>
      <c r="YD237" s="31"/>
      <c r="YE237" s="31"/>
      <c r="YF237" s="31"/>
      <c r="YG237" s="31"/>
      <c r="YH237" s="31"/>
      <c r="YI237" s="31"/>
      <c r="YJ237" s="31"/>
      <c r="YK237" s="31"/>
      <c r="YL237" s="31"/>
    </row>
    <row r="238" spans="1:662" s="4" customFormat="1" x14ac:dyDescent="0.25">
      <c r="A238" s="16"/>
      <c r="B238" s="16"/>
      <c r="C238" s="18">
        <v>4120</v>
      </c>
      <c r="D238" s="18" t="s">
        <v>16</v>
      </c>
      <c r="E238" s="3">
        <v>900</v>
      </c>
      <c r="F238" s="3">
        <v>869.34</v>
      </c>
      <c r="G238" s="15">
        <f t="shared" si="3"/>
        <v>96.593333333333348</v>
      </c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  <c r="JD238" s="31"/>
      <c r="JE238" s="31"/>
      <c r="JF238" s="31"/>
      <c r="JG238" s="31"/>
      <c r="JH238" s="31"/>
      <c r="JI238" s="31"/>
      <c r="JJ238" s="31"/>
      <c r="JK238" s="31"/>
      <c r="JL238" s="31"/>
      <c r="JM238" s="31"/>
      <c r="JN238" s="31"/>
      <c r="JO238" s="31"/>
      <c r="JP238" s="31"/>
      <c r="JQ238" s="31"/>
      <c r="JR238" s="31"/>
      <c r="JS238" s="31"/>
      <c r="JT238" s="31"/>
      <c r="JU238" s="31"/>
      <c r="JV238" s="31"/>
      <c r="JW238" s="31"/>
      <c r="JX238" s="31"/>
      <c r="JY238" s="31"/>
      <c r="JZ238" s="31"/>
      <c r="KA238" s="31"/>
      <c r="KB238" s="31"/>
      <c r="KC238" s="31"/>
      <c r="KD238" s="31"/>
      <c r="KE238" s="31"/>
      <c r="KF238" s="31"/>
      <c r="KG238" s="31"/>
      <c r="KH238" s="31"/>
      <c r="KI238" s="31"/>
      <c r="KJ238" s="31"/>
      <c r="KK238" s="31"/>
      <c r="KL238" s="31"/>
      <c r="KM238" s="31"/>
      <c r="KN238" s="31"/>
      <c r="KO238" s="31"/>
      <c r="KP238" s="31"/>
      <c r="KQ238" s="31"/>
      <c r="KR238" s="31"/>
      <c r="KS238" s="31"/>
      <c r="KT238" s="31"/>
      <c r="KU238" s="31"/>
      <c r="KV238" s="31"/>
      <c r="KW238" s="31"/>
      <c r="KX238" s="31"/>
      <c r="KY238" s="31"/>
      <c r="KZ238" s="31"/>
      <c r="LA238" s="31"/>
      <c r="LB238" s="31"/>
      <c r="LC238" s="31"/>
      <c r="LD238" s="31"/>
      <c r="LE238" s="31"/>
      <c r="LF238" s="31"/>
      <c r="LG238" s="31"/>
      <c r="LH238" s="31"/>
      <c r="LI238" s="31"/>
      <c r="LJ238" s="31"/>
      <c r="LK238" s="31"/>
      <c r="LL238" s="31"/>
      <c r="LM238" s="31"/>
      <c r="LN238" s="31"/>
      <c r="LO238" s="31"/>
      <c r="LP238" s="31"/>
      <c r="LQ238" s="31"/>
      <c r="LR238" s="31"/>
      <c r="LS238" s="31"/>
      <c r="LT238" s="31"/>
      <c r="LU238" s="31"/>
      <c r="LV238" s="31"/>
      <c r="LW238" s="31"/>
      <c r="LX238" s="31"/>
      <c r="LY238" s="31"/>
      <c r="LZ238" s="31"/>
      <c r="MA238" s="31"/>
      <c r="MB238" s="31"/>
      <c r="MC238" s="31"/>
      <c r="MD238" s="31"/>
      <c r="ME238" s="31"/>
      <c r="MF238" s="31"/>
      <c r="MG238" s="31"/>
      <c r="MH238" s="31"/>
      <c r="MI238" s="31"/>
      <c r="MJ238" s="31"/>
      <c r="MK238" s="31"/>
      <c r="ML238" s="31"/>
      <c r="MM238" s="31"/>
      <c r="MN238" s="31"/>
      <c r="MO238" s="31"/>
      <c r="MP238" s="31"/>
      <c r="MQ238" s="31"/>
      <c r="MR238" s="31"/>
      <c r="MS238" s="31"/>
      <c r="MT238" s="31"/>
      <c r="MU238" s="31"/>
      <c r="MV238" s="31"/>
      <c r="MW238" s="31"/>
      <c r="MX238" s="31"/>
      <c r="MY238" s="31"/>
      <c r="MZ238" s="31"/>
      <c r="NA238" s="31"/>
      <c r="NB238" s="31"/>
      <c r="NC238" s="31"/>
      <c r="ND238" s="31"/>
      <c r="NE238" s="31"/>
      <c r="NF238" s="31"/>
      <c r="NG238" s="31"/>
      <c r="NH238" s="31"/>
      <c r="NI238" s="31"/>
      <c r="NJ238" s="31"/>
      <c r="NK238" s="31"/>
      <c r="NL238" s="31"/>
      <c r="NM238" s="31"/>
      <c r="NN238" s="31"/>
      <c r="NO238" s="31"/>
      <c r="NP238" s="31"/>
      <c r="NQ238" s="31"/>
      <c r="NR238" s="31"/>
      <c r="NS238" s="31"/>
      <c r="NT238" s="31"/>
      <c r="NU238" s="31"/>
      <c r="NV238" s="31"/>
      <c r="NW238" s="31"/>
      <c r="NX238" s="31"/>
      <c r="NY238" s="31"/>
      <c r="NZ238" s="31"/>
      <c r="OA238" s="31"/>
      <c r="OB238" s="31"/>
      <c r="OC238" s="31"/>
      <c r="OD238" s="31"/>
      <c r="OE238" s="31"/>
      <c r="OF238" s="31"/>
      <c r="OG238" s="31"/>
      <c r="OH238" s="31"/>
      <c r="OI238" s="31"/>
      <c r="OJ238" s="31"/>
      <c r="OK238" s="31"/>
      <c r="OL238" s="31"/>
      <c r="OM238" s="31"/>
      <c r="ON238" s="31"/>
      <c r="OO238" s="31"/>
      <c r="OP238" s="31"/>
      <c r="OQ238" s="31"/>
      <c r="OR238" s="31"/>
      <c r="OS238" s="31"/>
      <c r="OT238" s="31"/>
      <c r="OU238" s="31"/>
      <c r="OV238" s="31"/>
      <c r="OW238" s="31"/>
      <c r="OX238" s="31"/>
      <c r="OY238" s="31"/>
      <c r="OZ238" s="31"/>
      <c r="PA238" s="31"/>
      <c r="PB238" s="31"/>
      <c r="PC238" s="31"/>
      <c r="PD238" s="31"/>
      <c r="PE238" s="31"/>
      <c r="PF238" s="31"/>
      <c r="PG238" s="31"/>
      <c r="PH238" s="31"/>
      <c r="PI238" s="31"/>
      <c r="PJ238" s="31"/>
      <c r="PK238" s="31"/>
      <c r="PL238" s="31"/>
      <c r="PM238" s="31"/>
      <c r="PN238" s="31"/>
      <c r="PO238" s="31"/>
      <c r="PP238" s="31"/>
      <c r="PQ238" s="31"/>
      <c r="PR238" s="31"/>
      <c r="PS238" s="31"/>
      <c r="PT238" s="31"/>
      <c r="PU238" s="31"/>
      <c r="PV238" s="31"/>
      <c r="PW238" s="31"/>
      <c r="PX238" s="31"/>
      <c r="PY238" s="31"/>
      <c r="PZ238" s="31"/>
      <c r="QA238" s="31"/>
      <c r="QB238" s="31"/>
      <c r="QC238" s="31"/>
      <c r="QD238" s="31"/>
      <c r="QE238" s="31"/>
      <c r="QF238" s="31"/>
      <c r="QG238" s="31"/>
      <c r="QH238" s="31"/>
      <c r="QI238" s="31"/>
      <c r="QJ238" s="31"/>
      <c r="QK238" s="31"/>
      <c r="QL238" s="31"/>
      <c r="QM238" s="31"/>
      <c r="QN238" s="31"/>
      <c r="QO238" s="31"/>
      <c r="QP238" s="31"/>
      <c r="QQ238" s="31"/>
      <c r="QR238" s="31"/>
      <c r="QS238" s="31"/>
      <c r="QT238" s="31"/>
      <c r="QU238" s="31"/>
      <c r="QV238" s="31"/>
      <c r="QW238" s="31"/>
      <c r="QX238" s="31"/>
      <c r="QY238" s="31"/>
      <c r="QZ238" s="31"/>
      <c r="RA238" s="31"/>
      <c r="RB238" s="31"/>
      <c r="RC238" s="31"/>
      <c r="RD238" s="31"/>
      <c r="RE238" s="31"/>
      <c r="RF238" s="31"/>
      <c r="RG238" s="31"/>
      <c r="RH238" s="31"/>
      <c r="RI238" s="31"/>
      <c r="RJ238" s="31"/>
      <c r="RK238" s="31"/>
      <c r="RL238" s="31"/>
      <c r="RM238" s="31"/>
      <c r="RN238" s="31"/>
      <c r="RO238" s="31"/>
      <c r="RP238" s="31"/>
      <c r="RQ238" s="31"/>
      <c r="RR238" s="31"/>
      <c r="RS238" s="31"/>
      <c r="RT238" s="31"/>
      <c r="RU238" s="31"/>
      <c r="RV238" s="31"/>
      <c r="RW238" s="31"/>
      <c r="RX238" s="31"/>
      <c r="RY238" s="31"/>
      <c r="RZ238" s="31"/>
      <c r="SA238" s="31"/>
      <c r="SB238" s="31"/>
      <c r="SC238" s="31"/>
      <c r="SD238" s="31"/>
      <c r="SE238" s="31"/>
      <c r="SF238" s="31"/>
      <c r="SG238" s="31"/>
      <c r="SH238" s="31"/>
      <c r="SI238" s="31"/>
      <c r="SJ238" s="31"/>
      <c r="SK238" s="31"/>
      <c r="SL238" s="31"/>
      <c r="SM238" s="31"/>
      <c r="SN238" s="31"/>
      <c r="SO238" s="31"/>
      <c r="SP238" s="31"/>
      <c r="SQ238" s="31"/>
      <c r="SR238" s="31"/>
      <c r="SS238" s="31"/>
      <c r="ST238" s="31"/>
      <c r="SU238" s="31"/>
      <c r="SV238" s="31"/>
      <c r="SW238" s="31"/>
      <c r="SX238" s="31"/>
      <c r="SY238" s="31"/>
      <c r="SZ238" s="31"/>
      <c r="TA238" s="31"/>
      <c r="TB238" s="31"/>
      <c r="TC238" s="31"/>
      <c r="TD238" s="31"/>
      <c r="TE238" s="31"/>
      <c r="TF238" s="31"/>
      <c r="TG238" s="31"/>
      <c r="TH238" s="31"/>
      <c r="TI238" s="31"/>
      <c r="TJ238" s="31"/>
      <c r="TK238" s="31"/>
      <c r="TL238" s="31"/>
      <c r="TM238" s="31"/>
      <c r="TN238" s="31"/>
      <c r="TO238" s="31"/>
      <c r="TP238" s="31"/>
      <c r="TQ238" s="31"/>
      <c r="TR238" s="31"/>
      <c r="TS238" s="31"/>
      <c r="TT238" s="31"/>
      <c r="TU238" s="31"/>
      <c r="TV238" s="31"/>
      <c r="TW238" s="31"/>
      <c r="TX238" s="31"/>
      <c r="TY238" s="31"/>
      <c r="TZ238" s="31"/>
      <c r="UA238" s="31"/>
      <c r="UB238" s="31"/>
      <c r="UC238" s="31"/>
      <c r="UD238" s="31"/>
      <c r="UE238" s="31"/>
      <c r="UF238" s="31"/>
      <c r="UG238" s="31"/>
      <c r="UH238" s="31"/>
      <c r="UI238" s="31"/>
      <c r="UJ238" s="31"/>
      <c r="UK238" s="31"/>
      <c r="UL238" s="31"/>
      <c r="UM238" s="31"/>
      <c r="UN238" s="31"/>
      <c r="UO238" s="31"/>
      <c r="UP238" s="31"/>
      <c r="UQ238" s="31"/>
      <c r="UR238" s="31"/>
      <c r="US238" s="31"/>
      <c r="UT238" s="31"/>
      <c r="UU238" s="31"/>
      <c r="UV238" s="31"/>
      <c r="UW238" s="31"/>
      <c r="UX238" s="31"/>
      <c r="UY238" s="31"/>
      <c r="UZ238" s="31"/>
      <c r="VA238" s="31"/>
      <c r="VB238" s="31"/>
      <c r="VC238" s="31"/>
      <c r="VD238" s="31"/>
      <c r="VE238" s="31"/>
      <c r="VF238" s="31"/>
      <c r="VG238" s="31"/>
      <c r="VH238" s="31"/>
      <c r="VI238" s="31"/>
      <c r="VJ238" s="31"/>
      <c r="VK238" s="31"/>
      <c r="VL238" s="31"/>
      <c r="VM238" s="31"/>
      <c r="VN238" s="31"/>
      <c r="VO238" s="31"/>
      <c r="VP238" s="31"/>
      <c r="VQ238" s="31"/>
      <c r="VR238" s="31"/>
      <c r="VS238" s="31"/>
      <c r="VT238" s="31"/>
      <c r="VU238" s="31"/>
      <c r="VV238" s="31"/>
      <c r="VW238" s="31"/>
      <c r="VX238" s="31"/>
      <c r="VY238" s="31"/>
      <c r="VZ238" s="31"/>
      <c r="WA238" s="31"/>
      <c r="WB238" s="31"/>
      <c r="WC238" s="31"/>
      <c r="WD238" s="31"/>
      <c r="WE238" s="31"/>
      <c r="WF238" s="31"/>
      <c r="WG238" s="31"/>
      <c r="WH238" s="31"/>
      <c r="WI238" s="31"/>
      <c r="WJ238" s="31"/>
      <c r="WK238" s="31"/>
      <c r="WL238" s="31"/>
      <c r="WM238" s="31"/>
      <c r="WN238" s="31"/>
      <c r="WO238" s="31"/>
      <c r="WP238" s="31"/>
      <c r="WQ238" s="31"/>
      <c r="WR238" s="31"/>
      <c r="WS238" s="31"/>
      <c r="WT238" s="31"/>
      <c r="WU238" s="31"/>
      <c r="WV238" s="31"/>
      <c r="WW238" s="31"/>
      <c r="WX238" s="31"/>
      <c r="WY238" s="31"/>
      <c r="WZ238" s="31"/>
      <c r="XA238" s="31"/>
      <c r="XB238" s="31"/>
      <c r="XC238" s="31"/>
      <c r="XD238" s="31"/>
      <c r="XE238" s="31"/>
      <c r="XF238" s="31"/>
      <c r="XG238" s="31"/>
      <c r="XH238" s="31"/>
      <c r="XI238" s="31"/>
      <c r="XJ238" s="31"/>
      <c r="XK238" s="31"/>
      <c r="XL238" s="31"/>
      <c r="XM238" s="31"/>
      <c r="XN238" s="31"/>
      <c r="XO238" s="31"/>
      <c r="XP238" s="31"/>
      <c r="XQ238" s="31"/>
      <c r="XR238" s="31"/>
      <c r="XS238" s="31"/>
      <c r="XT238" s="31"/>
      <c r="XU238" s="31"/>
      <c r="XV238" s="31"/>
      <c r="XW238" s="31"/>
      <c r="XX238" s="31"/>
      <c r="XY238" s="31"/>
      <c r="XZ238" s="31"/>
      <c r="YA238" s="31"/>
      <c r="YB238" s="31"/>
      <c r="YC238" s="31"/>
      <c r="YD238" s="31"/>
      <c r="YE238" s="31"/>
      <c r="YF238" s="31"/>
      <c r="YG238" s="31"/>
      <c r="YH238" s="31"/>
      <c r="YI238" s="31"/>
      <c r="YJ238" s="31"/>
      <c r="YK238" s="31"/>
      <c r="YL238" s="31"/>
    </row>
    <row r="239" spans="1:662" s="5" customFormat="1" x14ac:dyDescent="0.25">
      <c r="A239" s="16"/>
      <c r="B239" s="16"/>
      <c r="C239" s="18">
        <v>4210</v>
      </c>
      <c r="D239" s="18" t="s">
        <v>17</v>
      </c>
      <c r="E239" s="3">
        <v>100</v>
      </c>
      <c r="F239" s="3">
        <v>65</v>
      </c>
      <c r="G239" s="15">
        <f t="shared" si="3"/>
        <v>65</v>
      </c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  <c r="IX239" s="31"/>
      <c r="IY239" s="31"/>
      <c r="IZ239" s="31"/>
      <c r="JA239" s="31"/>
      <c r="JB239" s="31"/>
      <c r="JC239" s="31"/>
      <c r="JD239" s="31"/>
      <c r="JE239" s="31"/>
      <c r="JF239" s="31"/>
      <c r="JG239" s="31"/>
      <c r="JH239" s="31"/>
      <c r="JI239" s="31"/>
      <c r="JJ239" s="31"/>
      <c r="JK239" s="31"/>
      <c r="JL239" s="31"/>
      <c r="JM239" s="31"/>
      <c r="JN239" s="31"/>
      <c r="JO239" s="31"/>
      <c r="JP239" s="31"/>
      <c r="JQ239" s="31"/>
      <c r="JR239" s="31"/>
      <c r="JS239" s="31"/>
      <c r="JT239" s="31"/>
      <c r="JU239" s="31"/>
      <c r="JV239" s="31"/>
      <c r="JW239" s="31"/>
      <c r="JX239" s="31"/>
      <c r="JY239" s="31"/>
      <c r="JZ239" s="31"/>
      <c r="KA239" s="31"/>
      <c r="KB239" s="31"/>
      <c r="KC239" s="31"/>
      <c r="KD239" s="31"/>
      <c r="KE239" s="31"/>
      <c r="KF239" s="31"/>
      <c r="KG239" s="31"/>
      <c r="KH239" s="31"/>
      <c r="KI239" s="31"/>
      <c r="KJ239" s="31"/>
      <c r="KK239" s="31"/>
      <c r="KL239" s="31"/>
      <c r="KM239" s="31"/>
      <c r="KN239" s="31"/>
      <c r="KO239" s="31"/>
      <c r="KP239" s="31"/>
      <c r="KQ239" s="31"/>
      <c r="KR239" s="31"/>
      <c r="KS239" s="31"/>
      <c r="KT239" s="31"/>
      <c r="KU239" s="31"/>
      <c r="KV239" s="31"/>
      <c r="KW239" s="31"/>
      <c r="KX239" s="31"/>
      <c r="KY239" s="31"/>
      <c r="KZ239" s="31"/>
      <c r="LA239" s="31"/>
      <c r="LB239" s="31"/>
      <c r="LC239" s="31"/>
      <c r="LD239" s="31"/>
      <c r="LE239" s="31"/>
      <c r="LF239" s="31"/>
      <c r="LG239" s="31"/>
      <c r="LH239" s="31"/>
      <c r="LI239" s="31"/>
      <c r="LJ239" s="31"/>
      <c r="LK239" s="31"/>
      <c r="LL239" s="31"/>
      <c r="LM239" s="31"/>
      <c r="LN239" s="31"/>
      <c r="LO239" s="31"/>
      <c r="LP239" s="31"/>
      <c r="LQ239" s="31"/>
      <c r="LR239" s="31"/>
      <c r="LS239" s="31"/>
      <c r="LT239" s="31"/>
      <c r="LU239" s="31"/>
      <c r="LV239" s="31"/>
      <c r="LW239" s="31"/>
      <c r="LX239" s="31"/>
      <c r="LY239" s="31"/>
      <c r="LZ239" s="31"/>
      <c r="MA239" s="31"/>
      <c r="MB239" s="31"/>
      <c r="MC239" s="31"/>
      <c r="MD239" s="31"/>
      <c r="ME239" s="31"/>
      <c r="MF239" s="31"/>
      <c r="MG239" s="31"/>
      <c r="MH239" s="31"/>
      <c r="MI239" s="31"/>
      <c r="MJ239" s="31"/>
      <c r="MK239" s="31"/>
      <c r="ML239" s="31"/>
      <c r="MM239" s="31"/>
      <c r="MN239" s="31"/>
      <c r="MO239" s="31"/>
      <c r="MP239" s="31"/>
      <c r="MQ239" s="31"/>
      <c r="MR239" s="31"/>
      <c r="MS239" s="31"/>
      <c r="MT239" s="31"/>
      <c r="MU239" s="31"/>
      <c r="MV239" s="31"/>
      <c r="MW239" s="31"/>
      <c r="MX239" s="31"/>
      <c r="MY239" s="31"/>
      <c r="MZ239" s="31"/>
      <c r="NA239" s="31"/>
      <c r="NB239" s="31"/>
      <c r="NC239" s="31"/>
      <c r="ND239" s="31"/>
      <c r="NE239" s="31"/>
      <c r="NF239" s="31"/>
      <c r="NG239" s="31"/>
      <c r="NH239" s="31"/>
      <c r="NI239" s="31"/>
      <c r="NJ239" s="31"/>
      <c r="NK239" s="31"/>
      <c r="NL239" s="31"/>
      <c r="NM239" s="31"/>
      <c r="NN239" s="31"/>
      <c r="NO239" s="31"/>
      <c r="NP239" s="31"/>
      <c r="NQ239" s="31"/>
      <c r="NR239" s="31"/>
      <c r="NS239" s="31"/>
      <c r="NT239" s="31"/>
      <c r="NU239" s="31"/>
      <c r="NV239" s="31"/>
      <c r="NW239" s="31"/>
      <c r="NX239" s="31"/>
      <c r="NY239" s="31"/>
      <c r="NZ239" s="31"/>
      <c r="OA239" s="31"/>
      <c r="OB239" s="31"/>
      <c r="OC239" s="31"/>
      <c r="OD239" s="31"/>
      <c r="OE239" s="31"/>
      <c r="OF239" s="31"/>
      <c r="OG239" s="31"/>
      <c r="OH239" s="31"/>
      <c r="OI239" s="31"/>
      <c r="OJ239" s="31"/>
      <c r="OK239" s="31"/>
      <c r="OL239" s="31"/>
      <c r="OM239" s="31"/>
      <c r="ON239" s="31"/>
      <c r="OO239" s="31"/>
      <c r="OP239" s="31"/>
      <c r="OQ239" s="31"/>
      <c r="OR239" s="31"/>
      <c r="OS239" s="31"/>
      <c r="OT239" s="31"/>
      <c r="OU239" s="31"/>
      <c r="OV239" s="31"/>
      <c r="OW239" s="31"/>
      <c r="OX239" s="31"/>
      <c r="OY239" s="31"/>
      <c r="OZ239" s="31"/>
      <c r="PA239" s="31"/>
      <c r="PB239" s="31"/>
      <c r="PC239" s="31"/>
      <c r="PD239" s="31"/>
      <c r="PE239" s="31"/>
      <c r="PF239" s="31"/>
      <c r="PG239" s="31"/>
      <c r="PH239" s="31"/>
      <c r="PI239" s="31"/>
      <c r="PJ239" s="31"/>
      <c r="PK239" s="31"/>
      <c r="PL239" s="31"/>
      <c r="PM239" s="31"/>
      <c r="PN239" s="31"/>
      <c r="PO239" s="31"/>
      <c r="PP239" s="31"/>
      <c r="PQ239" s="31"/>
      <c r="PR239" s="31"/>
      <c r="PS239" s="31"/>
      <c r="PT239" s="31"/>
      <c r="PU239" s="31"/>
      <c r="PV239" s="31"/>
      <c r="PW239" s="31"/>
      <c r="PX239" s="31"/>
      <c r="PY239" s="31"/>
      <c r="PZ239" s="31"/>
      <c r="QA239" s="31"/>
      <c r="QB239" s="31"/>
      <c r="QC239" s="31"/>
      <c r="QD239" s="31"/>
      <c r="QE239" s="31"/>
      <c r="QF239" s="31"/>
      <c r="QG239" s="31"/>
      <c r="QH239" s="31"/>
      <c r="QI239" s="31"/>
      <c r="QJ239" s="31"/>
      <c r="QK239" s="31"/>
      <c r="QL239" s="31"/>
      <c r="QM239" s="31"/>
      <c r="QN239" s="31"/>
      <c r="QO239" s="31"/>
      <c r="QP239" s="31"/>
      <c r="QQ239" s="31"/>
      <c r="QR239" s="31"/>
      <c r="QS239" s="31"/>
      <c r="QT239" s="31"/>
      <c r="QU239" s="31"/>
      <c r="QV239" s="31"/>
      <c r="QW239" s="31"/>
      <c r="QX239" s="31"/>
      <c r="QY239" s="31"/>
      <c r="QZ239" s="31"/>
      <c r="RA239" s="31"/>
      <c r="RB239" s="31"/>
      <c r="RC239" s="31"/>
      <c r="RD239" s="31"/>
      <c r="RE239" s="31"/>
      <c r="RF239" s="31"/>
      <c r="RG239" s="31"/>
      <c r="RH239" s="31"/>
      <c r="RI239" s="31"/>
      <c r="RJ239" s="31"/>
      <c r="RK239" s="31"/>
      <c r="RL239" s="31"/>
      <c r="RM239" s="31"/>
      <c r="RN239" s="31"/>
      <c r="RO239" s="31"/>
      <c r="RP239" s="31"/>
      <c r="RQ239" s="31"/>
      <c r="RR239" s="31"/>
      <c r="RS239" s="31"/>
      <c r="RT239" s="31"/>
      <c r="RU239" s="31"/>
      <c r="RV239" s="31"/>
      <c r="RW239" s="31"/>
      <c r="RX239" s="31"/>
      <c r="RY239" s="31"/>
      <c r="RZ239" s="31"/>
      <c r="SA239" s="31"/>
      <c r="SB239" s="31"/>
      <c r="SC239" s="31"/>
      <c r="SD239" s="31"/>
      <c r="SE239" s="31"/>
      <c r="SF239" s="31"/>
      <c r="SG239" s="31"/>
      <c r="SH239" s="31"/>
      <c r="SI239" s="31"/>
      <c r="SJ239" s="31"/>
      <c r="SK239" s="31"/>
      <c r="SL239" s="31"/>
      <c r="SM239" s="31"/>
      <c r="SN239" s="31"/>
      <c r="SO239" s="31"/>
      <c r="SP239" s="31"/>
      <c r="SQ239" s="31"/>
      <c r="SR239" s="31"/>
      <c r="SS239" s="31"/>
      <c r="ST239" s="31"/>
      <c r="SU239" s="31"/>
      <c r="SV239" s="31"/>
      <c r="SW239" s="31"/>
      <c r="SX239" s="31"/>
      <c r="SY239" s="31"/>
      <c r="SZ239" s="31"/>
      <c r="TA239" s="31"/>
      <c r="TB239" s="31"/>
      <c r="TC239" s="31"/>
      <c r="TD239" s="31"/>
      <c r="TE239" s="31"/>
      <c r="TF239" s="31"/>
      <c r="TG239" s="31"/>
      <c r="TH239" s="31"/>
      <c r="TI239" s="31"/>
      <c r="TJ239" s="31"/>
      <c r="TK239" s="31"/>
      <c r="TL239" s="31"/>
      <c r="TM239" s="31"/>
      <c r="TN239" s="31"/>
      <c r="TO239" s="31"/>
      <c r="TP239" s="31"/>
      <c r="TQ239" s="31"/>
      <c r="TR239" s="31"/>
      <c r="TS239" s="31"/>
      <c r="TT239" s="31"/>
      <c r="TU239" s="31"/>
      <c r="TV239" s="31"/>
      <c r="TW239" s="31"/>
      <c r="TX239" s="31"/>
      <c r="TY239" s="31"/>
      <c r="TZ239" s="31"/>
      <c r="UA239" s="31"/>
      <c r="UB239" s="31"/>
      <c r="UC239" s="31"/>
      <c r="UD239" s="31"/>
      <c r="UE239" s="31"/>
      <c r="UF239" s="31"/>
      <c r="UG239" s="31"/>
      <c r="UH239" s="31"/>
      <c r="UI239" s="31"/>
      <c r="UJ239" s="31"/>
      <c r="UK239" s="31"/>
      <c r="UL239" s="31"/>
      <c r="UM239" s="31"/>
      <c r="UN239" s="31"/>
      <c r="UO239" s="31"/>
      <c r="UP239" s="31"/>
      <c r="UQ239" s="31"/>
      <c r="UR239" s="31"/>
      <c r="US239" s="31"/>
      <c r="UT239" s="31"/>
      <c r="UU239" s="31"/>
      <c r="UV239" s="31"/>
      <c r="UW239" s="31"/>
      <c r="UX239" s="31"/>
      <c r="UY239" s="31"/>
      <c r="UZ239" s="31"/>
      <c r="VA239" s="31"/>
      <c r="VB239" s="31"/>
      <c r="VC239" s="31"/>
      <c r="VD239" s="31"/>
      <c r="VE239" s="31"/>
      <c r="VF239" s="31"/>
      <c r="VG239" s="31"/>
      <c r="VH239" s="31"/>
      <c r="VI239" s="31"/>
      <c r="VJ239" s="31"/>
      <c r="VK239" s="31"/>
      <c r="VL239" s="31"/>
      <c r="VM239" s="31"/>
      <c r="VN239" s="31"/>
      <c r="VO239" s="31"/>
      <c r="VP239" s="31"/>
      <c r="VQ239" s="31"/>
      <c r="VR239" s="31"/>
      <c r="VS239" s="31"/>
      <c r="VT239" s="31"/>
      <c r="VU239" s="31"/>
      <c r="VV239" s="31"/>
      <c r="VW239" s="31"/>
      <c r="VX239" s="31"/>
      <c r="VY239" s="31"/>
      <c r="VZ239" s="31"/>
      <c r="WA239" s="31"/>
      <c r="WB239" s="31"/>
      <c r="WC239" s="31"/>
      <c r="WD239" s="31"/>
      <c r="WE239" s="31"/>
      <c r="WF239" s="31"/>
      <c r="WG239" s="31"/>
      <c r="WH239" s="31"/>
      <c r="WI239" s="31"/>
      <c r="WJ239" s="31"/>
      <c r="WK239" s="31"/>
      <c r="WL239" s="31"/>
      <c r="WM239" s="31"/>
      <c r="WN239" s="31"/>
      <c r="WO239" s="31"/>
      <c r="WP239" s="31"/>
      <c r="WQ239" s="31"/>
      <c r="WR239" s="31"/>
      <c r="WS239" s="31"/>
      <c r="WT239" s="31"/>
      <c r="WU239" s="31"/>
      <c r="WV239" s="31"/>
      <c r="WW239" s="31"/>
      <c r="WX239" s="31"/>
      <c r="WY239" s="31"/>
      <c r="WZ239" s="31"/>
      <c r="XA239" s="31"/>
      <c r="XB239" s="31"/>
      <c r="XC239" s="31"/>
      <c r="XD239" s="31"/>
      <c r="XE239" s="31"/>
      <c r="XF239" s="31"/>
      <c r="XG239" s="31"/>
      <c r="XH239" s="31"/>
      <c r="XI239" s="31"/>
      <c r="XJ239" s="31"/>
      <c r="XK239" s="31"/>
      <c r="XL239" s="31"/>
      <c r="XM239" s="31"/>
      <c r="XN239" s="31"/>
      <c r="XO239" s="31"/>
      <c r="XP239" s="31"/>
      <c r="XQ239" s="31"/>
      <c r="XR239" s="31"/>
      <c r="XS239" s="31"/>
      <c r="XT239" s="31"/>
      <c r="XU239" s="31"/>
      <c r="XV239" s="31"/>
      <c r="XW239" s="31"/>
      <c r="XX239" s="31"/>
      <c r="XY239" s="31"/>
      <c r="XZ239" s="31"/>
      <c r="YA239" s="31"/>
      <c r="YB239" s="31"/>
      <c r="YC239" s="31"/>
      <c r="YD239" s="31"/>
      <c r="YE239" s="31"/>
      <c r="YF239" s="31"/>
      <c r="YG239" s="31"/>
      <c r="YH239" s="31"/>
      <c r="YI239" s="31"/>
      <c r="YJ239" s="31"/>
      <c r="YK239" s="31"/>
      <c r="YL239" s="31"/>
    </row>
    <row r="240" spans="1:662" s="5" customFormat="1" x14ac:dyDescent="0.25">
      <c r="A240" s="16"/>
      <c r="B240" s="16"/>
      <c r="C240" s="18">
        <v>4410</v>
      </c>
      <c r="D240" s="18" t="s">
        <v>53</v>
      </c>
      <c r="E240" s="3">
        <v>2300</v>
      </c>
      <c r="F240" s="3">
        <v>2166.4299999999998</v>
      </c>
      <c r="G240" s="15">
        <f t="shared" si="3"/>
        <v>94.192608695652169</v>
      </c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  <c r="IX240" s="31"/>
      <c r="IY240" s="31"/>
      <c r="IZ240" s="31"/>
      <c r="JA240" s="31"/>
      <c r="JB240" s="31"/>
      <c r="JC240" s="31"/>
      <c r="JD240" s="31"/>
      <c r="JE240" s="31"/>
      <c r="JF240" s="31"/>
      <c r="JG240" s="31"/>
      <c r="JH240" s="31"/>
      <c r="JI240" s="31"/>
      <c r="JJ240" s="31"/>
      <c r="JK240" s="31"/>
      <c r="JL240" s="31"/>
      <c r="JM240" s="31"/>
      <c r="JN240" s="31"/>
      <c r="JO240" s="31"/>
      <c r="JP240" s="31"/>
      <c r="JQ240" s="31"/>
      <c r="JR240" s="31"/>
      <c r="JS240" s="31"/>
      <c r="JT240" s="31"/>
      <c r="JU240" s="31"/>
      <c r="JV240" s="31"/>
      <c r="JW240" s="31"/>
      <c r="JX240" s="31"/>
      <c r="JY240" s="31"/>
      <c r="JZ240" s="31"/>
      <c r="KA240" s="31"/>
      <c r="KB240" s="31"/>
      <c r="KC240" s="31"/>
      <c r="KD240" s="31"/>
      <c r="KE240" s="31"/>
      <c r="KF240" s="31"/>
      <c r="KG240" s="31"/>
      <c r="KH240" s="31"/>
      <c r="KI240" s="31"/>
      <c r="KJ240" s="31"/>
      <c r="KK240" s="31"/>
      <c r="KL240" s="31"/>
      <c r="KM240" s="31"/>
      <c r="KN240" s="31"/>
      <c r="KO240" s="31"/>
      <c r="KP240" s="31"/>
      <c r="KQ240" s="31"/>
      <c r="KR240" s="31"/>
      <c r="KS240" s="31"/>
      <c r="KT240" s="31"/>
      <c r="KU240" s="31"/>
      <c r="KV240" s="31"/>
      <c r="KW240" s="31"/>
      <c r="KX240" s="31"/>
      <c r="KY240" s="31"/>
      <c r="KZ240" s="31"/>
      <c r="LA240" s="31"/>
      <c r="LB240" s="31"/>
      <c r="LC240" s="31"/>
      <c r="LD240" s="31"/>
      <c r="LE240" s="31"/>
      <c r="LF240" s="31"/>
      <c r="LG240" s="31"/>
      <c r="LH240" s="31"/>
      <c r="LI240" s="31"/>
      <c r="LJ240" s="31"/>
      <c r="LK240" s="31"/>
      <c r="LL240" s="31"/>
      <c r="LM240" s="31"/>
      <c r="LN240" s="31"/>
      <c r="LO240" s="31"/>
      <c r="LP240" s="31"/>
      <c r="LQ240" s="31"/>
      <c r="LR240" s="31"/>
      <c r="LS240" s="31"/>
      <c r="LT240" s="31"/>
      <c r="LU240" s="31"/>
      <c r="LV240" s="31"/>
      <c r="LW240" s="31"/>
      <c r="LX240" s="31"/>
      <c r="LY240" s="31"/>
      <c r="LZ240" s="31"/>
      <c r="MA240" s="31"/>
      <c r="MB240" s="31"/>
      <c r="MC240" s="31"/>
      <c r="MD240" s="31"/>
      <c r="ME240" s="31"/>
      <c r="MF240" s="31"/>
      <c r="MG240" s="31"/>
      <c r="MH240" s="31"/>
      <c r="MI240" s="31"/>
      <c r="MJ240" s="31"/>
      <c r="MK240" s="31"/>
      <c r="ML240" s="31"/>
      <c r="MM240" s="31"/>
      <c r="MN240" s="31"/>
      <c r="MO240" s="31"/>
      <c r="MP240" s="31"/>
      <c r="MQ240" s="31"/>
      <c r="MR240" s="31"/>
      <c r="MS240" s="31"/>
      <c r="MT240" s="31"/>
      <c r="MU240" s="31"/>
      <c r="MV240" s="31"/>
      <c r="MW240" s="31"/>
      <c r="MX240" s="31"/>
      <c r="MY240" s="31"/>
      <c r="MZ240" s="31"/>
      <c r="NA240" s="31"/>
      <c r="NB240" s="31"/>
      <c r="NC240" s="31"/>
      <c r="ND240" s="31"/>
      <c r="NE240" s="31"/>
      <c r="NF240" s="31"/>
      <c r="NG240" s="31"/>
      <c r="NH240" s="31"/>
      <c r="NI240" s="31"/>
      <c r="NJ240" s="31"/>
      <c r="NK240" s="31"/>
      <c r="NL240" s="31"/>
      <c r="NM240" s="31"/>
      <c r="NN240" s="31"/>
      <c r="NO240" s="31"/>
      <c r="NP240" s="31"/>
      <c r="NQ240" s="31"/>
      <c r="NR240" s="31"/>
      <c r="NS240" s="31"/>
      <c r="NT240" s="31"/>
      <c r="NU240" s="31"/>
      <c r="NV240" s="31"/>
      <c r="NW240" s="31"/>
      <c r="NX240" s="31"/>
      <c r="NY240" s="31"/>
      <c r="NZ240" s="31"/>
      <c r="OA240" s="31"/>
      <c r="OB240" s="31"/>
      <c r="OC240" s="31"/>
      <c r="OD240" s="31"/>
      <c r="OE240" s="31"/>
      <c r="OF240" s="31"/>
      <c r="OG240" s="31"/>
      <c r="OH240" s="31"/>
      <c r="OI240" s="31"/>
      <c r="OJ240" s="31"/>
      <c r="OK240" s="31"/>
      <c r="OL240" s="31"/>
      <c r="OM240" s="31"/>
      <c r="ON240" s="31"/>
      <c r="OO240" s="31"/>
      <c r="OP240" s="31"/>
      <c r="OQ240" s="31"/>
      <c r="OR240" s="31"/>
      <c r="OS240" s="31"/>
      <c r="OT240" s="31"/>
      <c r="OU240" s="31"/>
      <c r="OV240" s="31"/>
      <c r="OW240" s="31"/>
      <c r="OX240" s="31"/>
      <c r="OY240" s="31"/>
      <c r="OZ240" s="31"/>
      <c r="PA240" s="31"/>
      <c r="PB240" s="31"/>
      <c r="PC240" s="31"/>
      <c r="PD240" s="31"/>
      <c r="PE240" s="31"/>
      <c r="PF240" s="31"/>
      <c r="PG240" s="31"/>
      <c r="PH240" s="31"/>
      <c r="PI240" s="31"/>
      <c r="PJ240" s="31"/>
      <c r="PK240" s="31"/>
      <c r="PL240" s="31"/>
      <c r="PM240" s="31"/>
      <c r="PN240" s="31"/>
      <c r="PO240" s="31"/>
      <c r="PP240" s="31"/>
      <c r="PQ240" s="31"/>
      <c r="PR240" s="31"/>
      <c r="PS240" s="31"/>
      <c r="PT240" s="31"/>
      <c r="PU240" s="31"/>
      <c r="PV240" s="31"/>
      <c r="PW240" s="31"/>
      <c r="PX240" s="31"/>
      <c r="PY240" s="31"/>
      <c r="PZ240" s="31"/>
      <c r="QA240" s="31"/>
      <c r="QB240" s="31"/>
      <c r="QC240" s="31"/>
      <c r="QD240" s="31"/>
      <c r="QE240" s="31"/>
      <c r="QF240" s="31"/>
      <c r="QG240" s="31"/>
      <c r="QH240" s="31"/>
      <c r="QI240" s="31"/>
      <c r="QJ240" s="31"/>
      <c r="QK240" s="31"/>
      <c r="QL240" s="31"/>
      <c r="QM240" s="31"/>
      <c r="QN240" s="31"/>
      <c r="QO240" s="31"/>
      <c r="QP240" s="31"/>
      <c r="QQ240" s="31"/>
      <c r="QR240" s="31"/>
      <c r="QS240" s="31"/>
      <c r="QT240" s="31"/>
      <c r="QU240" s="31"/>
      <c r="QV240" s="31"/>
      <c r="QW240" s="31"/>
      <c r="QX240" s="31"/>
      <c r="QY240" s="31"/>
      <c r="QZ240" s="31"/>
      <c r="RA240" s="31"/>
      <c r="RB240" s="31"/>
      <c r="RC240" s="31"/>
      <c r="RD240" s="31"/>
      <c r="RE240" s="31"/>
      <c r="RF240" s="31"/>
      <c r="RG240" s="31"/>
      <c r="RH240" s="31"/>
      <c r="RI240" s="31"/>
      <c r="RJ240" s="31"/>
      <c r="RK240" s="31"/>
      <c r="RL240" s="31"/>
      <c r="RM240" s="31"/>
      <c r="RN240" s="31"/>
      <c r="RO240" s="31"/>
      <c r="RP240" s="31"/>
      <c r="RQ240" s="31"/>
      <c r="RR240" s="31"/>
      <c r="RS240" s="31"/>
      <c r="RT240" s="31"/>
      <c r="RU240" s="31"/>
      <c r="RV240" s="31"/>
      <c r="RW240" s="31"/>
      <c r="RX240" s="31"/>
      <c r="RY240" s="31"/>
      <c r="RZ240" s="31"/>
      <c r="SA240" s="31"/>
      <c r="SB240" s="31"/>
      <c r="SC240" s="31"/>
      <c r="SD240" s="31"/>
      <c r="SE240" s="31"/>
      <c r="SF240" s="31"/>
      <c r="SG240" s="31"/>
      <c r="SH240" s="31"/>
      <c r="SI240" s="31"/>
      <c r="SJ240" s="31"/>
      <c r="SK240" s="31"/>
      <c r="SL240" s="31"/>
      <c r="SM240" s="31"/>
      <c r="SN240" s="31"/>
      <c r="SO240" s="31"/>
      <c r="SP240" s="31"/>
      <c r="SQ240" s="31"/>
      <c r="SR240" s="31"/>
      <c r="SS240" s="31"/>
      <c r="ST240" s="31"/>
      <c r="SU240" s="31"/>
      <c r="SV240" s="31"/>
      <c r="SW240" s="31"/>
      <c r="SX240" s="31"/>
      <c r="SY240" s="31"/>
      <c r="SZ240" s="31"/>
      <c r="TA240" s="31"/>
      <c r="TB240" s="31"/>
      <c r="TC240" s="31"/>
      <c r="TD240" s="31"/>
      <c r="TE240" s="31"/>
      <c r="TF240" s="31"/>
      <c r="TG240" s="31"/>
      <c r="TH240" s="31"/>
      <c r="TI240" s="31"/>
      <c r="TJ240" s="31"/>
      <c r="TK240" s="31"/>
      <c r="TL240" s="31"/>
      <c r="TM240" s="31"/>
      <c r="TN240" s="31"/>
      <c r="TO240" s="31"/>
      <c r="TP240" s="31"/>
      <c r="TQ240" s="31"/>
      <c r="TR240" s="31"/>
      <c r="TS240" s="31"/>
      <c r="TT240" s="31"/>
      <c r="TU240" s="31"/>
      <c r="TV240" s="31"/>
      <c r="TW240" s="31"/>
      <c r="TX240" s="31"/>
      <c r="TY240" s="31"/>
      <c r="TZ240" s="31"/>
      <c r="UA240" s="31"/>
      <c r="UB240" s="31"/>
      <c r="UC240" s="31"/>
      <c r="UD240" s="31"/>
      <c r="UE240" s="31"/>
      <c r="UF240" s="31"/>
      <c r="UG240" s="31"/>
      <c r="UH240" s="31"/>
      <c r="UI240" s="31"/>
      <c r="UJ240" s="31"/>
      <c r="UK240" s="31"/>
      <c r="UL240" s="31"/>
      <c r="UM240" s="31"/>
      <c r="UN240" s="31"/>
      <c r="UO240" s="31"/>
      <c r="UP240" s="31"/>
      <c r="UQ240" s="31"/>
      <c r="UR240" s="31"/>
      <c r="US240" s="31"/>
      <c r="UT240" s="31"/>
      <c r="UU240" s="31"/>
      <c r="UV240" s="31"/>
      <c r="UW240" s="31"/>
      <c r="UX240" s="31"/>
      <c r="UY240" s="31"/>
      <c r="UZ240" s="31"/>
      <c r="VA240" s="31"/>
      <c r="VB240" s="31"/>
      <c r="VC240" s="31"/>
      <c r="VD240" s="31"/>
      <c r="VE240" s="31"/>
      <c r="VF240" s="31"/>
      <c r="VG240" s="31"/>
      <c r="VH240" s="31"/>
      <c r="VI240" s="31"/>
      <c r="VJ240" s="31"/>
      <c r="VK240" s="31"/>
      <c r="VL240" s="31"/>
      <c r="VM240" s="31"/>
      <c r="VN240" s="31"/>
      <c r="VO240" s="31"/>
      <c r="VP240" s="31"/>
      <c r="VQ240" s="31"/>
      <c r="VR240" s="31"/>
      <c r="VS240" s="31"/>
      <c r="VT240" s="31"/>
      <c r="VU240" s="31"/>
      <c r="VV240" s="31"/>
      <c r="VW240" s="31"/>
      <c r="VX240" s="31"/>
      <c r="VY240" s="31"/>
      <c r="VZ240" s="31"/>
      <c r="WA240" s="31"/>
      <c r="WB240" s="31"/>
      <c r="WC240" s="31"/>
      <c r="WD240" s="31"/>
      <c r="WE240" s="31"/>
      <c r="WF240" s="31"/>
      <c r="WG240" s="31"/>
      <c r="WH240" s="31"/>
      <c r="WI240" s="31"/>
      <c r="WJ240" s="31"/>
      <c r="WK240" s="31"/>
      <c r="WL240" s="31"/>
      <c r="WM240" s="31"/>
      <c r="WN240" s="31"/>
      <c r="WO240" s="31"/>
      <c r="WP240" s="31"/>
      <c r="WQ240" s="31"/>
      <c r="WR240" s="31"/>
      <c r="WS240" s="31"/>
      <c r="WT240" s="31"/>
      <c r="WU240" s="31"/>
      <c r="WV240" s="31"/>
      <c r="WW240" s="31"/>
      <c r="WX240" s="31"/>
      <c r="WY240" s="31"/>
      <c r="WZ240" s="31"/>
      <c r="XA240" s="31"/>
      <c r="XB240" s="31"/>
      <c r="XC240" s="31"/>
      <c r="XD240" s="31"/>
      <c r="XE240" s="31"/>
      <c r="XF240" s="31"/>
      <c r="XG240" s="31"/>
      <c r="XH240" s="31"/>
      <c r="XI240" s="31"/>
      <c r="XJ240" s="31"/>
      <c r="XK240" s="31"/>
      <c r="XL240" s="31"/>
      <c r="XM240" s="31"/>
      <c r="XN240" s="31"/>
      <c r="XO240" s="31"/>
      <c r="XP240" s="31"/>
      <c r="XQ240" s="31"/>
      <c r="XR240" s="31"/>
      <c r="XS240" s="31"/>
      <c r="XT240" s="31"/>
      <c r="XU240" s="31"/>
      <c r="XV240" s="31"/>
      <c r="XW240" s="31"/>
      <c r="XX240" s="31"/>
      <c r="XY240" s="31"/>
      <c r="XZ240" s="31"/>
      <c r="YA240" s="31"/>
      <c r="YB240" s="31"/>
      <c r="YC240" s="31"/>
      <c r="YD240" s="31"/>
      <c r="YE240" s="31"/>
      <c r="YF240" s="31"/>
      <c r="YG240" s="31"/>
      <c r="YH240" s="31"/>
      <c r="YI240" s="31"/>
      <c r="YJ240" s="31"/>
      <c r="YK240" s="31"/>
      <c r="YL240" s="31"/>
    </row>
    <row r="241" spans="1:662" s="5" customFormat="1" x14ac:dyDescent="0.25">
      <c r="A241" s="16"/>
      <c r="B241" s="16"/>
      <c r="C241" s="18">
        <v>4440</v>
      </c>
      <c r="D241" s="18" t="s">
        <v>46</v>
      </c>
      <c r="E241" s="3">
        <v>1551</v>
      </c>
      <c r="F241" s="3">
        <v>1551</v>
      </c>
      <c r="G241" s="15">
        <f t="shared" si="3"/>
        <v>100</v>
      </c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  <c r="IX241" s="31"/>
      <c r="IY241" s="31"/>
      <c r="IZ241" s="31"/>
      <c r="JA241" s="31"/>
      <c r="JB241" s="31"/>
      <c r="JC241" s="31"/>
      <c r="JD241" s="31"/>
      <c r="JE241" s="31"/>
      <c r="JF241" s="31"/>
      <c r="JG241" s="31"/>
      <c r="JH241" s="31"/>
      <c r="JI241" s="31"/>
      <c r="JJ241" s="31"/>
      <c r="JK241" s="31"/>
      <c r="JL241" s="31"/>
      <c r="JM241" s="31"/>
      <c r="JN241" s="31"/>
      <c r="JO241" s="31"/>
      <c r="JP241" s="31"/>
      <c r="JQ241" s="31"/>
      <c r="JR241" s="31"/>
      <c r="JS241" s="31"/>
      <c r="JT241" s="31"/>
      <c r="JU241" s="31"/>
      <c r="JV241" s="31"/>
      <c r="JW241" s="31"/>
      <c r="JX241" s="31"/>
      <c r="JY241" s="31"/>
      <c r="JZ241" s="31"/>
      <c r="KA241" s="31"/>
      <c r="KB241" s="31"/>
      <c r="KC241" s="31"/>
      <c r="KD241" s="31"/>
      <c r="KE241" s="31"/>
      <c r="KF241" s="31"/>
      <c r="KG241" s="31"/>
      <c r="KH241" s="31"/>
      <c r="KI241" s="31"/>
      <c r="KJ241" s="31"/>
      <c r="KK241" s="31"/>
      <c r="KL241" s="31"/>
      <c r="KM241" s="31"/>
      <c r="KN241" s="31"/>
      <c r="KO241" s="31"/>
      <c r="KP241" s="31"/>
      <c r="KQ241" s="31"/>
      <c r="KR241" s="31"/>
      <c r="KS241" s="31"/>
      <c r="KT241" s="31"/>
      <c r="KU241" s="31"/>
      <c r="KV241" s="31"/>
      <c r="KW241" s="31"/>
      <c r="KX241" s="31"/>
      <c r="KY241" s="31"/>
      <c r="KZ241" s="31"/>
      <c r="LA241" s="31"/>
      <c r="LB241" s="31"/>
      <c r="LC241" s="31"/>
      <c r="LD241" s="31"/>
      <c r="LE241" s="31"/>
      <c r="LF241" s="31"/>
      <c r="LG241" s="31"/>
      <c r="LH241" s="31"/>
      <c r="LI241" s="31"/>
      <c r="LJ241" s="31"/>
      <c r="LK241" s="31"/>
      <c r="LL241" s="31"/>
      <c r="LM241" s="31"/>
      <c r="LN241" s="31"/>
      <c r="LO241" s="31"/>
      <c r="LP241" s="31"/>
      <c r="LQ241" s="31"/>
      <c r="LR241" s="31"/>
      <c r="LS241" s="31"/>
      <c r="LT241" s="31"/>
      <c r="LU241" s="31"/>
      <c r="LV241" s="31"/>
      <c r="LW241" s="31"/>
      <c r="LX241" s="31"/>
      <c r="LY241" s="31"/>
      <c r="LZ241" s="31"/>
      <c r="MA241" s="31"/>
      <c r="MB241" s="31"/>
      <c r="MC241" s="31"/>
      <c r="MD241" s="31"/>
      <c r="ME241" s="31"/>
      <c r="MF241" s="31"/>
      <c r="MG241" s="31"/>
      <c r="MH241" s="31"/>
      <c r="MI241" s="31"/>
      <c r="MJ241" s="31"/>
      <c r="MK241" s="31"/>
      <c r="ML241" s="31"/>
      <c r="MM241" s="31"/>
      <c r="MN241" s="31"/>
      <c r="MO241" s="31"/>
      <c r="MP241" s="31"/>
      <c r="MQ241" s="31"/>
      <c r="MR241" s="31"/>
      <c r="MS241" s="31"/>
      <c r="MT241" s="31"/>
      <c r="MU241" s="31"/>
      <c r="MV241" s="31"/>
      <c r="MW241" s="31"/>
      <c r="MX241" s="31"/>
      <c r="MY241" s="31"/>
      <c r="MZ241" s="31"/>
      <c r="NA241" s="31"/>
      <c r="NB241" s="31"/>
      <c r="NC241" s="31"/>
      <c r="ND241" s="31"/>
      <c r="NE241" s="31"/>
      <c r="NF241" s="31"/>
      <c r="NG241" s="31"/>
      <c r="NH241" s="31"/>
      <c r="NI241" s="31"/>
      <c r="NJ241" s="31"/>
      <c r="NK241" s="31"/>
      <c r="NL241" s="31"/>
      <c r="NM241" s="31"/>
      <c r="NN241" s="31"/>
      <c r="NO241" s="31"/>
      <c r="NP241" s="31"/>
      <c r="NQ241" s="31"/>
      <c r="NR241" s="31"/>
      <c r="NS241" s="31"/>
      <c r="NT241" s="31"/>
      <c r="NU241" s="31"/>
      <c r="NV241" s="31"/>
      <c r="NW241" s="31"/>
      <c r="NX241" s="31"/>
      <c r="NY241" s="31"/>
      <c r="NZ241" s="31"/>
      <c r="OA241" s="31"/>
      <c r="OB241" s="31"/>
      <c r="OC241" s="31"/>
      <c r="OD241" s="31"/>
      <c r="OE241" s="31"/>
      <c r="OF241" s="31"/>
      <c r="OG241" s="31"/>
      <c r="OH241" s="31"/>
      <c r="OI241" s="31"/>
      <c r="OJ241" s="31"/>
      <c r="OK241" s="31"/>
      <c r="OL241" s="31"/>
      <c r="OM241" s="31"/>
      <c r="ON241" s="31"/>
      <c r="OO241" s="31"/>
      <c r="OP241" s="31"/>
      <c r="OQ241" s="31"/>
      <c r="OR241" s="31"/>
      <c r="OS241" s="31"/>
      <c r="OT241" s="31"/>
      <c r="OU241" s="31"/>
      <c r="OV241" s="31"/>
      <c r="OW241" s="31"/>
      <c r="OX241" s="31"/>
      <c r="OY241" s="31"/>
      <c r="OZ241" s="31"/>
      <c r="PA241" s="31"/>
      <c r="PB241" s="31"/>
      <c r="PC241" s="31"/>
      <c r="PD241" s="31"/>
      <c r="PE241" s="31"/>
      <c r="PF241" s="31"/>
      <c r="PG241" s="31"/>
      <c r="PH241" s="31"/>
      <c r="PI241" s="31"/>
      <c r="PJ241" s="31"/>
      <c r="PK241" s="31"/>
      <c r="PL241" s="31"/>
      <c r="PM241" s="31"/>
      <c r="PN241" s="31"/>
      <c r="PO241" s="31"/>
      <c r="PP241" s="31"/>
      <c r="PQ241" s="31"/>
      <c r="PR241" s="31"/>
      <c r="PS241" s="31"/>
      <c r="PT241" s="31"/>
      <c r="PU241" s="31"/>
      <c r="PV241" s="31"/>
      <c r="PW241" s="31"/>
      <c r="PX241" s="31"/>
      <c r="PY241" s="31"/>
      <c r="PZ241" s="31"/>
      <c r="QA241" s="31"/>
      <c r="QB241" s="31"/>
      <c r="QC241" s="31"/>
      <c r="QD241" s="31"/>
      <c r="QE241" s="31"/>
      <c r="QF241" s="31"/>
      <c r="QG241" s="31"/>
      <c r="QH241" s="31"/>
      <c r="QI241" s="31"/>
      <c r="QJ241" s="31"/>
      <c r="QK241" s="31"/>
      <c r="QL241" s="31"/>
      <c r="QM241" s="31"/>
      <c r="QN241" s="31"/>
      <c r="QO241" s="31"/>
      <c r="QP241" s="31"/>
      <c r="QQ241" s="31"/>
      <c r="QR241" s="31"/>
      <c r="QS241" s="31"/>
      <c r="QT241" s="31"/>
      <c r="QU241" s="31"/>
      <c r="QV241" s="31"/>
      <c r="QW241" s="31"/>
      <c r="QX241" s="31"/>
      <c r="QY241" s="31"/>
      <c r="QZ241" s="31"/>
      <c r="RA241" s="31"/>
      <c r="RB241" s="31"/>
      <c r="RC241" s="31"/>
      <c r="RD241" s="31"/>
      <c r="RE241" s="31"/>
      <c r="RF241" s="31"/>
      <c r="RG241" s="31"/>
      <c r="RH241" s="31"/>
      <c r="RI241" s="31"/>
      <c r="RJ241" s="31"/>
      <c r="RK241" s="31"/>
      <c r="RL241" s="31"/>
      <c r="RM241" s="31"/>
      <c r="RN241" s="31"/>
      <c r="RO241" s="31"/>
      <c r="RP241" s="31"/>
      <c r="RQ241" s="31"/>
      <c r="RR241" s="31"/>
      <c r="RS241" s="31"/>
      <c r="RT241" s="31"/>
      <c r="RU241" s="31"/>
      <c r="RV241" s="31"/>
      <c r="RW241" s="31"/>
      <c r="RX241" s="31"/>
      <c r="RY241" s="31"/>
      <c r="RZ241" s="31"/>
      <c r="SA241" s="31"/>
      <c r="SB241" s="31"/>
      <c r="SC241" s="31"/>
      <c r="SD241" s="31"/>
      <c r="SE241" s="31"/>
      <c r="SF241" s="31"/>
      <c r="SG241" s="31"/>
      <c r="SH241" s="31"/>
      <c r="SI241" s="31"/>
      <c r="SJ241" s="31"/>
      <c r="SK241" s="31"/>
      <c r="SL241" s="31"/>
      <c r="SM241" s="31"/>
      <c r="SN241" s="31"/>
      <c r="SO241" s="31"/>
      <c r="SP241" s="31"/>
      <c r="SQ241" s="31"/>
      <c r="SR241" s="31"/>
      <c r="SS241" s="31"/>
      <c r="ST241" s="31"/>
      <c r="SU241" s="31"/>
      <c r="SV241" s="31"/>
      <c r="SW241" s="31"/>
      <c r="SX241" s="31"/>
      <c r="SY241" s="31"/>
      <c r="SZ241" s="31"/>
      <c r="TA241" s="31"/>
      <c r="TB241" s="31"/>
      <c r="TC241" s="31"/>
      <c r="TD241" s="31"/>
      <c r="TE241" s="31"/>
      <c r="TF241" s="31"/>
      <c r="TG241" s="31"/>
      <c r="TH241" s="31"/>
      <c r="TI241" s="31"/>
      <c r="TJ241" s="31"/>
      <c r="TK241" s="31"/>
      <c r="TL241" s="31"/>
      <c r="TM241" s="31"/>
      <c r="TN241" s="31"/>
      <c r="TO241" s="31"/>
      <c r="TP241" s="31"/>
      <c r="TQ241" s="31"/>
      <c r="TR241" s="31"/>
      <c r="TS241" s="31"/>
      <c r="TT241" s="31"/>
      <c r="TU241" s="31"/>
      <c r="TV241" s="31"/>
      <c r="TW241" s="31"/>
      <c r="TX241" s="31"/>
      <c r="TY241" s="31"/>
      <c r="TZ241" s="31"/>
      <c r="UA241" s="31"/>
      <c r="UB241" s="31"/>
      <c r="UC241" s="31"/>
      <c r="UD241" s="31"/>
      <c r="UE241" s="31"/>
      <c r="UF241" s="31"/>
      <c r="UG241" s="31"/>
      <c r="UH241" s="31"/>
      <c r="UI241" s="31"/>
      <c r="UJ241" s="31"/>
      <c r="UK241" s="31"/>
      <c r="UL241" s="31"/>
      <c r="UM241" s="31"/>
      <c r="UN241" s="31"/>
      <c r="UO241" s="31"/>
      <c r="UP241" s="31"/>
      <c r="UQ241" s="31"/>
      <c r="UR241" s="31"/>
      <c r="US241" s="31"/>
      <c r="UT241" s="31"/>
      <c r="UU241" s="31"/>
      <c r="UV241" s="31"/>
      <c r="UW241" s="31"/>
      <c r="UX241" s="31"/>
      <c r="UY241" s="31"/>
      <c r="UZ241" s="31"/>
      <c r="VA241" s="31"/>
      <c r="VB241" s="31"/>
      <c r="VC241" s="31"/>
      <c r="VD241" s="31"/>
      <c r="VE241" s="31"/>
      <c r="VF241" s="31"/>
      <c r="VG241" s="31"/>
      <c r="VH241" s="31"/>
      <c r="VI241" s="31"/>
      <c r="VJ241" s="31"/>
      <c r="VK241" s="31"/>
      <c r="VL241" s="31"/>
      <c r="VM241" s="31"/>
      <c r="VN241" s="31"/>
      <c r="VO241" s="31"/>
      <c r="VP241" s="31"/>
      <c r="VQ241" s="31"/>
      <c r="VR241" s="31"/>
      <c r="VS241" s="31"/>
      <c r="VT241" s="31"/>
      <c r="VU241" s="31"/>
      <c r="VV241" s="31"/>
      <c r="VW241" s="31"/>
      <c r="VX241" s="31"/>
      <c r="VY241" s="31"/>
      <c r="VZ241" s="31"/>
      <c r="WA241" s="31"/>
      <c r="WB241" s="31"/>
      <c r="WC241" s="31"/>
      <c r="WD241" s="31"/>
      <c r="WE241" s="31"/>
      <c r="WF241" s="31"/>
      <c r="WG241" s="31"/>
      <c r="WH241" s="31"/>
      <c r="WI241" s="31"/>
      <c r="WJ241" s="31"/>
      <c r="WK241" s="31"/>
      <c r="WL241" s="31"/>
      <c r="WM241" s="31"/>
      <c r="WN241" s="31"/>
      <c r="WO241" s="31"/>
      <c r="WP241" s="31"/>
      <c r="WQ241" s="31"/>
      <c r="WR241" s="31"/>
      <c r="WS241" s="31"/>
      <c r="WT241" s="31"/>
      <c r="WU241" s="31"/>
      <c r="WV241" s="31"/>
      <c r="WW241" s="31"/>
      <c r="WX241" s="31"/>
      <c r="WY241" s="31"/>
      <c r="WZ241" s="31"/>
      <c r="XA241" s="31"/>
      <c r="XB241" s="31"/>
      <c r="XC241" s="31"/>
      <c r="XD241" s="31"/>
      <c r="XE241" s="31"/>
      <c r="XF241" s="31"/>
      <c r="XG241" s="31"/>
      <c r="XH241" s="31"/>
      <c r="XI241" s="31"/>
      <c r="XJ241" s="31"/>
      <c r="XK241" s="31"/>
      <c r="XL241" s="31"/>
      <c r="XM241" s="31"/>
      <c r="XN241" s="31"/>
      <c r="XO241" s="31"/>
      <c r="XP241" s="31"/>
      <c r="XQ241" s="31"/>
      <c r="XR241" s="31"/>
      <c r="XS241" s="31"/>
      <c r="XT241" s="31"/>
      <c r="XU241" s="31"/>
      <c r="XV241" s="31"/>
      <c r="XW241" s="31"/>
      <c r="XX241" s="31"/>
      <c r="XY241" s="31"/>
      <c r="XZ241" s="31"/>
      <c r="YA241" s="31"/>
      <c r="YB241" s="31"/>
      <c r="YC241" s="31"/>
      <c r="YD241" s="31"/>
      <c r="YE241" s="31"/>
      <c r="YF241" s="31"/>
      <c r="YG241" s="31"/>
      <c r="YH241" s="31"/>
      <c r="YI241" s="31"/>
      <c r="YJ241" s="31"/>
      <c r="YK241" s="31"/>
      <c r="YL241" s="31"/>
    </row>
    <row r="242" spans="1:662" x14ac:dyDescent="0.25">
      <c r="A242" s="16"/>
      <c r="B242" s="16">
        <v>85230</v>
      </c>
      <c r="C242" s="18"/>
      <c r="D242" s="18" t="s">
        <v>93</v>
      </c>
      <c r="E242" s="3">
        <f>E243</f>
        <v>85290</v>
      </c>
      <c r="F242" s="3">
        <f>F243</f>
        <v>75000</v>
      </c>
      <c r="G242" s="15">
        <f t="shared" si="3"/>
        <v>87.935279634189229</v>
      </c>
    </row>
    <row r="243" spans="1:662" s="7" customFormat="1" x14ac:dyDescent="0.25">
      <c r="A243" s="16"/>
      <c r="B243" s="16"/>
      <c r="C243" s="18">
        <v>3110</v>
      </c>
      <c r="D243" s="18" t="s">
        <v>85</v>
      </c>
      <c r="E243" s="3">
        <v>85290</v>
      </c>
      <c r="F243" s="3">
        <v>75000</v>
      </c>
      <c r="G243" s="15">
        <f t="shared" si="3"/>
        <v>87.935279634189229</v>
      </c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  <c r="IX243" s="31"/>
      <c r="IY243" s="31"/>
      <c r="IZ243" s="31"/>
      <c r="JA243" s="31"/>
      <c r="JB243" s="31"/>
      <c r="JC243" s="31"/>
      <c r="JD243" s="31"/>
      <c r="JE243" s="31"/>
      <c r="JF243" s="31"/>
      <c r="JG243" s="31"/>
      <c r="JH243" s="31"/>
      <c r="JI243" s="31"/>
      <c r="JJ243" s="31"/>
      <c r="JK243" s="31"/>
      <c r="JL243" s="31"/>
      <c r="JM243" s="31"/>
      <c r="JN243" s="31"/>
      <c r="JO243" s="31"/>
      <c r="JP243" s="31"/>
      <c r="JQ243" s="31"/>
      <c r="JR243" s="31"/>
      <c r="JS243" s="31"/>
      <c r="JT243" s="31"/>
      <c r="JU243" s="31"/>
      <c r="JV243" s="31"/>
      <c r="JW243" s="31"/>
      <c r="JX243" s="31"/>
      <c r="JY243" s="31"/>
      <c r="JZ243" s="31"/>
      <c r="KA243" s="31"/>
      <c r="KB243" s="31"/>
      <c r="KC243" s="31"/>
      <c r="KD243" s="31"/>
      <c r="KE243" s="31"/>
      <c r="KF243" s="31"/>
      <c r="KG243" s="31"/>
      <c r="KH243" s="31"/>
      <c r="KI243" s="31"/>
      <c r="KJ243" s="31"/>
      <c r="KK243" s="31"/>
      <c r="KL243" s="31"/>
      <c r="KM243" s="31"/>
      <c r="KN243" s="31"/>
      <c r="KO243" s="31"/>
      <c r="KP243" s="31"/>
      <c r="KQ243" s="31"/>
      <c r="KR243" s="31"/>
      <c r="KS243" s="31"/>
      <c r="KT243" s="31"/>
      <c r="KU243" s="31"/>
      <c r="KV243" s="31"/>
      <c r="KW243" s="31"/>
      <c r="KX243" s="31"/>
      <c r="KY243" s="31"/>
      <c r="KZ243" s="31"/>
      <c r="LA243" s="31"/>
      <c r="LB243" s="31"/>
      <c r="LC243" s="31"/>
      <c r="LD243" s="31"/>
      <c r="LE243" s="31"/>
      <c r="LF243" s="31"/>
      <c r="LG243" s="31"/>
      <c r="LH243" s="31"/>
      <c r="LI243" s="31"/>
      <c r="LJ243" s="31"/>
      <c r="LK243" s="31"/>
      <c r="LL243" s="31"/>
      <c r="LM243" s="31"/>
      <c r="LN243" s="31"/>
      <c r="LO243" s="31"/>
      <c r="LP243" s="31"/>
      <c r="LQ243" s="31"/>
      <c r="LR243" s="31"/>
      <c r="LS243" s="31"/>
      <c r="LT243" s="31"/>
      <c r="LU243" s="31"/>
      <c r="LV243" s="31"/>
      <c r="LW243" s="31"/>
      <c r="LX243" s="31"/>
      <c r="LY243" s="31"/>
      <c r="LZ243" s="31"/>
      <c r="MA243" s="31"/>
      <c r="MB243" s="31"/>
      <c r="MC243" s="31"/>
      <c r="MD243" s="31"/>
      <c r="ME243" s="31"/>
      <c r="MF243" s="31"/>
      <c r="MG243" s="31"/>
      <c r="MH243" s="31"/>
      <c r="MI243" s="31"/>
      <c r="MJ243" s="31"/>
      <c r="MK243" s="31"/>
      <c r="ML243" s="31"/>
      <c r="MM243" s="31"/>
      <c r="MN243" s="31"/>
      <c r="MO243" s="31"/>
      <c r="MP243" s="31"/>
      <c r="MQ243" s="31"/>
      <c r="MR243" s="31"/>
      <c r="MS243" s="31"/>
      <c r="MT243" s="31"/>
      <c r="MU243" s="31"/>
      <c r="MV243" s="31"/>
      <c r="MW243" s="31"/>
      <c r="MX243" s="31"/>
      <c r="MY243" s="31"/>
      <c r="MZ243" s="31"/>
      <c r="NA243" s="31"/>
      <c r="NB243" s="31"/>
      <c r="NC243" s="31"/>
      <c r="ND243" s="31"/>
      <c r="NE243" s="31"/>
      <c r="NF243" s="31"/>
      <c r="NG243" s="31"/>
      <c r="NH243" s="31"/>
      <c r="NI243" s="31"/>
      <c r="NJ243" s="31"/>
      <c r="NK243" s="31"/>
      <c r="NL243" s="31"/>
      <c r="NM243" s="31"/>
      <c r="NN243" s="31"/>
      <c r="NO243" s="31"/>
      <c r="NP243" s="31"/>
      <c r="NQ243" s="31"/>
      <c r="NR243" s="31"/>
      <c r="NS243" s="31"/>
      <c r="NT243" s="31"/>
      <c r="NU243" s="31"/>
      <c r="NV243" s="31"/>
      <c r="NW243" s="31"/>
      <c r="NX243" s="31"/>
      <c r="NY243" s="31"/>
      <c r="NZ243" s="31"/>
      <c r="OA243" s="31"/>
      <c r="OB243" s="31"/>
      <c r="OC243" s="31"/>
      <c r="OD243" s="31"/>
      <c r="OE243" s="31"/>
      <c r="OF243" s="31"/>
      <c r="OG243" s="31"/>
      <c r="OH243" s="31"/>
      <c r="OI243" s="31"/>
      <c r="OJ243" s="31"/>
      <c r="OK243" s="31"/>
      <c r="OL243" s="31"/>
      <c r="OM243" s="31"/>
      <c r="ON243" s="31"/>
      <c r="OO243" s="31"/>
      <c r="OP243" s="31"/>
      <c r="OQ243" s="31"/>
      <c r="OR243" s="31"/>
      <c r="OS243" s="31"/>
      <c r="OT243" s="31"/>
      <c r="OU243" s="31"/>
      <c r="OV243" s="31"/>
      <c r="OW243" s="31"/>
      <c r="OX243" s="31"/>
      <c r="OY243" s="31"/>
      <c r="OZ243" s="31"/>
      <c r="PA243" s="31"/>
      <c r="PB243" s="31"/>
      <c r="PC243" s="31"/>
      <c r="PD243" s="31"/>
      <c r="PE243" s="31"/>
      <c r="PF243" s="31"/>
      <c r="PG243" s="31"/>
      <c r="PH243" s="31"/>
      <c r="PI243" s="31"/>
      <c r="PJ243" s="31"/>
      <c r="PK243" s="31"/>
      <c r="PL243" s="31"/>
      <c r="PM243" s="31"/>
      <c r="PN243" s="31"/>
      <c r="PO243" s="31"/>
      <c r="PP243" s="31"/>
      <c r="PQ243" s="31"/>
      <c r="PR243" s="31"/>
      <c r="PS243" s="31"/>
      <c r="PT243" s="31"/>
      <c r="PU243" s="31"/>
      <c r="PV243" s="31"/>
      <c r="PW243" s="31"/>
      <c r="PX243" s="31"/>
      <c r="PY243" s="31"/>
      <c r="PZ243" s="31"/>
      <c r="QA243" s="31"/>
      <c r="QB243" s="31"/>
      <c r="QC243" s="31"/>
      <c r="QD243" s="31"/>
      <c r="QE243" s="31"/>
      <c r="QF243" s="31"/>
      <c r="QG243" s="31"/>
      <c r="QH243" s="31"/>
      <c r="QI243" s="31"/>
      <c r="QJ243" s="31"/>
      <c r="QK243" s="31"/>
      <c r="QL243" s="31"/>
      <c r="QM243" s="31"/>
      <c r="QN243" s="31"/>
      <c r="QO243" s="31"/>
      <c r="QP243" s="31"/>
      <c r="QQ243" s="31"/>
      <c r="QR243" s="31"/>
      <c r="QS243" s="31"/>
      <c r="QT243" s="31"/>
      <c r="QU243" s="31"/>
      <c r="QV243" s="31"/>
      <c r="QW243" s="31"/>
      <c r="QX243" s="31"/>
      <c r="QY243" s="31"/>
      <c r="QZ243" s="31"/>
      <c r="RA243" s="31"/>
      <c r="RB243" s="31"/>
      <c r="RC243" s="31"/>
      <c r="RD243" s="31"/>
      <c r="RE243" s="31"/>
      <c r="RF243" s="31"/>
      <c r="RG243" s="31"/>
      <c r="RH243" s="31"/>
      <c r="RI243" s="31"/>
      <c r="RJ243" s="31"/>
      <c r="RK243" s="31"/>
      <c r="RL243" s="31"/>
      <c r="RM243" s="31"/>
      <c r="RN243" s="31"/>
      <c r="RO243" s="31"/>
      <c r="RP243" s="31"/>
      <c r="RQ243" s="31"/>
      <c r="RR243" s="31"/>
      <c r="RS243" s="31"/>
      <c r="RT243" s="31"/>
      <c r="RU243" s="31"/>
      <c r="RV243" s="31"/>
      <c r="RW243" s="31"/>
      <c r="RX243" s="31"/>
      <c r="RY243" s="31"/>
      <c r="RZ243" s="31"/>
      <c r="SA243" s="31"/>
      <c r="SB243" s="31"/>
      <c r="SC243" s="31"/>
      <c r="SD243" s="31"/>
      <c r="SE243" s="31"/>
      <c r="SF243" s="31"/>
      <c r="SG243" s="31"/>
      <c r="SH243" s="31"/>
      <c r="SI243" s="31"/>
      <c r="SJ243" s="31"/>
      <c r="SK243" s="31"/>
      <c r="SL243" s="31"/>
      <c r="SM243" s="31"/>
      <c r="SN243" s="31"/>
      <c r="SO243" s="31"/>
      <c r="SP243" s="31"/>
      <c r="SQ243" s="31"/>
      <c r="SR243" s="31"/>
      <c r="SS243" s="31"/>
      <c r="ST243" s="31"/>
      <c r="SU243" s="31"/>
      <c r="SV243" s="31"/>
      <c r="SW243" s="31"/>
      <c r="SX243" s="31"/>
      <c r="SY243" s="31"/>
      <c r="SZ243" s="31"/>
      <c r="TA243" s="31"/>
      <c r="TB243" s="31"/>
      <c r="TC243" s="31"/>
      <c r="TD243" s="31"/>
      <c r="TE243" s="31"/>
      <c r="TF243" s="31"/>
      <c r="TG243" s="31"/>
      <c r="TH243" s="31"/>
      <c r="TI243" s="31"/>
      <c r="TJ243" s="31"/>
      <c r="TK243" s="31"/>
      <c r="TL243" s="31"/>
      <c r="TM243" s="31"/>
      <c r="TN243" s="31"/>
      <c r="TO243" s="31"/>
      <c r="TP243" s="31"/>
      <c r="TQ243" s="31"/>
      <c r="TR243" s="31"/>
      <c r="TS243" s="31"/>
      <c r="TT243" s="31"/>
      <c r="TU243" s="31"/>
      <c r="TV243" s="31"/>
      <c r="TW243" s="31"/>
      <c r="TX243" s="31"/>
      <c r="TY243" s="31"/>
      <c r="TZ243" s="31"/>
      <c r="UA243" s="31"/>
      <c r="UB243" s="31"/>
      <c r="UC243" s="31"/>
      <c r="UD243" s="31"/>
      <c r="UE243" s="31"/>
      <c r="UF243" s="31"/>
      <c r="UG243" s="31"/>
      <c r="UH243" s="31"/>
      <c r="UI243" s="31"/>
      <c r="UJ243" s="31"/>
      <c r="UK243" s="31"/>
      <c r="UL243" s="31"/>
      <c r="UM243" s="31"/>
      <c r="UN243" s="31"/>
      <c r="UO243" s="31"/>
      <c r="UP243" s="31"/>
      <c r="UQ243" s="31"/>
      <c r="UR243" s="31"/>
      <c r="US243" s="31"/>
      <c r="UT243" s="31"/>
      <c r="UU243" s="31"/>
      <c r="UV243" s="31"/>
      <c r="UW243" s="31"/>
      <c r="UX243" s="31"/>
      <c r="UY243" s="31"/>
      <c r="UZ243" s="31"/>
      <c r="VA243" s="31"/>
      <c r="VB243" s="31"/>
      <c r="VC243" s="31"/>
      <c r="VD243" s="31"/>
      <c r="VE243" s="31"/>
      <c r="VF243" s="31"/>
      <c r="VG243" s="31"/>
      <c r="VH243" s="31"/>
      <c r="VI243" s="31"/>
      <c r="VJ243" s="31"/>
      <c r="VK243" s="31"/>
      <c r="VL243" s="31"/>
      <c r="VM243" s="31"/>
      <c r="VN243" s="31"/>
      <c r="VO243" s="31"/>
      <c r="VP243" s="31"/>
      <c r="VQ243" s="31"/>
      <c r="VR243" s="31"/>
      <c r="VS243" s="31"/>
      <c r="VT243" s="31"/>
      <c r="VU243" s="31"/>
      <c r="VV243" s="31"/>
      <c r="VW243" s="31"/>
      <c r="VX243" s="31"/>
      <c r="VY243" s="31"/>
      <c r="VZ243" s="31"/>
      <c r="WA243" s="31"/>
      <c r="WB243" s="31"/>
      <c r="WC243" s="31"/>
      <c r="WD243" s="31"/>
      <c r="WE243" s="31"/>
      <c r="WF243" s="31"/>
      <c r="WG243" s="31"/>
      <c r="WH243" s="31"/>
      <c r="WI243" s="31"/>
      <c r="WJ243" s="31"/>
      <c r="WK243" s="31"/>
      <c r="WL243" s="31"/>
      <c r="WM243" s="31"/>
      <c r="WN243" s="31"/>
      <c r="WO243" s="31"/>
      <c r="WP243" s="31"/>
      <c r="WQ243" s="31"/>
      <c r="WR243" s="31"/>
      <c r="WS243" s="31"/>
      <c r="WT243" s="31"/>
      <c r="WU243" s="31"/>
      <c r="WV243" s="31"/>
      <c r="WW243" s="31"/>
      <c r="WX243" s="31"/>
      <c r="WY243" s="31"/>
      <c r="WZ243" s="31"/>
      <c r="XA243" s="31"/>
      <c r="XB243" s="31"/>
      <c r="XC243" s="31"/>
      <c r="XD243" s="31"/>
      <c r="XE243" s="31"/>
      <c r="XF243" s="31"/>
      <c r="XG243" s="31"/>
      <c r="XH243" s="31"/>
      <c r="XI243" s="31"/>
      <c r="XJ243" s="31"/>
      <c r="XK243" s="31"/>
      <c r="XL243" s="31"/>
      <c r="XM243" s="31"/>
      <c r="XN243" s="31"/>
      <c r="XO243" s="31"/>
      <c r="XP243" s="31"/>
      <c r="XQ243" s="31"/>
      <c r="XR243" s="31"/>
      <c r="XS243" s="31"/>
      <c r="XT243" s="31"/>
      <c r="XU243" s="31"/>
      <c r="XV243" s="31"/>
      <c r="XW243" s="31"/>
      <c r="XX243" s="31"/>
      <c r="XY243" s="31"/>
      <c r="XZ243" s="31"/>
      <c r="YA243" s="31"/>
      <c r="YB243" s="31"/>
      <c r="YC243" s="31"/>
      <c r="YD243" s="31"/>
      <c r="YE243" s="31"/>
      <c r="YF243" s="31"/>
      <c r="YG243" s="31"/>
      <c r="YH243" s="31"/>
      <c r="YI243" s="31"/>
      <c r="YJ243" s="31"/>
      <c r="YK243" s="31"/>
      <c r="YL243" s="31"/>
    </row>
    <row r="244" spans="1:662" x14ac:dyDescent="0.25">
      <c r="A244" s="16"/>
      <c r="B244" s="16">
        <v>85295</v>
      </c>
      <c r="C244" s="18"/>
      <c r="D244" s="18" t="s">
        <v>13</v>
      </c>
      <c r="E244" s="3">
        <f>E245+E246+E247+E248+E249+E250+E251</f>
        <v>263281.75</v>
      </c>
      <c r="F244" s="3">
        <f>F245+F246+F247+F248+F249+F250+F251</f>
        <v>215069.79</v>
      </c>
      <c r="G244" s="15">
        <f t="shared" si="3"/>
        <v>81.688073708109272</v>
      </c>
    </row>
    <row r="245" spans="1:662" s="7" customFormat="1" x14ac:dyDescent="0.25">
      <c r="A245" s="16"/>
      <c r="B245" s="16"/>
      <c r="C245" s="18">
        <v>3110</v>
      </c>
      <c r="D245" s="18" t="s">
        <v>85</v>
      </c>
      <c r="E245" s="3">
        <v>5168</v>
      </c>
      <c r="F245" s="3">
        <v>4896</v>
      </c>
      <c r="G245" s="15">
        <f t="shared" si="3"/>
        <v>94.73684210526315</v>
      </c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  <c r="IX245" s="31"/>
      <c r="IY245" s="31"/>
      <c r="IZ245" s="31"/>
      <c r="JA245" s="31"/>
      <c r="JB245" s="31"/>
      <c r="JC245" s="31"/>
      <c r="JD245" s="31"/>
      <c r="JE245" s="31"/>
      <c r="JF245" s="31"/>
      <c r="JG245" s="31"/>
      <c r="JH245" s="31"/>
      <c r="JI245" s="31"/>
      <c r="JJ245" s="31"/>
      <c r="JK245" s="31"/>
      <c r="JL245" s="31"/>
      <c r="JM245" s="31"/>
      <c r="JN245" s="31"/>
      <c r="JO245" s="31"/>
      <c r="JP245" s="31"/>
      <c r="JQ245" s="31"/>
      <c r="JR245" s="31"/>
      <c r="JS245" s="31"/>
      <c r="JT245" s="31"/>
      <c r="JU245" s="31"/>
      <c r="JV245" s="31"/>
      <c r="JW245" s="31"/>
      <c r="JX245" s="31"/>
      <c r="JY245" s="31"/>
      <c r="JZ245" s="31"/>
      <c r="KA245" s="31"/>
      <c r="KB245" s="31"/>
      <c r="KC245" s="31"/>
      <c r="KD245" s="31"/>
      <c r="KE245" s="31"/>
      <c r="KF245" s="31"/>
      <c r="KG245" s="31"/>
      <c r="KH245" s="31"/>
      <c r="KI245" s="31"/>
      <c r="KJ245" s="31"/>
      <c r="KK245" s="31"/>
      <c r="KL245" s="31"/>
      <c r="KM245" s="31"/>
      <c r="KN245" s="31"/>
      <c r="KO245" s="31"/>
      <c r="KP245" s="31"/>
      <c r="KQ245" s="31"/>
      <c r="KR245" s="31"/>
      <c r="KS245" s="31"/>
      <c r="KT245" s="31"/>
      <c r="KU245" s="31"/>
      <c r="KV245" s="31"/>
      <c r="KW245" s="31"/>
      <c r="KX245" s="31"/>
      <c r="KY245" s="31"/>
      <c r="KZ245" s="31"/>
      <c r="LA245" s="31"/>
      <c r="LB245" s="31"/>
      <c r="LC245" s="31"/>
      <c r="LD245" s="31"/>
      <c r="LE245" s="31"/>
      <c r="LF245" s="31"/>
      <c r="LG245" s="31"/>
      <c r="LH245" s="31"/>
      <c r="LI245" s="31"/>
      <c r="LJ245" s="31"/>
      <c r="LK245" s="31"/>
      <c r="LL245" s="31"/>
      <c r="LM245" s="31"/>
      <c r="LN245" s="31"/>
      <c r="LO245" s="31"/>
      <c r="LP245" s="31"/>
      <c r="LQ245" s="31"/>
      <c r="LR245" s="31"/>
      <c r="LS245" s="31"/>
      <c r="LT245" s="31"/>
      <c r="LU245" s="31"/>
      <c r="LV245" s="31"/>
      <c r="LW245" s="31"/>
      <c r="LX245" s="31"/>
      <c r="LY245" s="31"/>
      <c r="LZ245" s="31"/>
      <c r="MA245" s="31"/>
      <c r="MB245" s="31"/>
      <c r="MC245" s="31"/>
      <c r="MD245" s="31"/>
      <c r="ME245" s="31"/>
      <c r="MF245" s="31"/>
      <c r="MG245" s="31"/>
      <c r="MH245" s="31"/>
      <c r="MI245" s="31"/>
      <c r="MJ245" s="31"/>
      <c r="MK245" s="31"/>
      <c r="ML245" s="31"/>
      <c r="MM245" s="31"/>
      <c r="MN245" s="31"/>
      <c r="MO245" s="31"/>
      <c r="MP245" s="31"/>
      <c r="MQ245" s="31"/>
      <c r="MR245" s="31"/>
      <c r="MS245" s="31"/>
      <c r="MT245" s="31"/>
      <c r="MU245" s="31"/>
      <c r="MV245" s="31"/>
      <c r="MW245" s="31"/>
      <c r="MX245" s="31"/>
      <c r="MY245" s="31"/>
      <c r="MZ245" s="31"/>
      <c r="NA245" s="31"/>
      <c r="NB245" s="31"/>
      <c r="NC245" s="31"/>
      <c r="ND245" s="31"/>
      <c r="NE245" s="31"/>
      <c r="NF245" s="31"/>
      <c r="NG245" s="31"/>
      <c r="NH245" s="31"/>
      <c r="NI245" s="31"/>
      <c r="NJ245" s="31"/>
      <c r="NK245" s="31"/>
      <c r="NL245" s="31"/>
      <c r="NM245" s="31"/>
      <c r="NN245" s="31"/>
      <c r="NO245" s="31"/>
      <c r="NP245" s="31"/>
      <c r="NQ245" s="31"/>
      <c r="NR245" s="31"/>
      <c r="NS245" s="31"/>
      <c r="NT245" s="31"/>
      <c r="NU245" s="31"/>
      <c r="NV245" s="31"/>
      <c r="NW245" s="31"/>
      <c r="NX245" s="31"/>
      <c r="NY245" s="31"/>
      <c r="NZ245" s="31"/>
      <c r="OA245" s="31"/>
      <c r="OB245" s="31"/>
      <c r="OC245" s="31"/>
      <c r="OD245" s="31"/>
      <c r="OE245" s="31"/>
      <c r="OF245" s="31"/>
      <c r="OG245" s="31"/>
      <c r="OH245" s="31"/>
      <c r="OI245" s="31"/>
      <c r="OJ245" s="31"/>
      <c r="OK245" s="31"/>
      <c r="OL245" s="31"/>
      <c r="OM245" s="31"/>
      <c r="ON245" s="31"/>
      <c r="OO245" s="31"/>
      <c r="OP245" s="31"/>
      <c r="OQ245" s="31"/>
      <c r="OR245" s="31"/>
      <c r="OS245" s="31"/>
      <c r="OT245" s="31"/>
      <c r="OU245" s="31"/>
      <c r="OV245" s="31"/>
      <c r="OW245" s="31"/>
      <c r="OX245" s="31"/>
      <c r="OY245" s="31"/>
      <c r="OZ245" s="31"/>
      <c r="PA245" s="31"/>
      <c r="PB245" s="31"/>
      <c r="PC245" s="31"/>
      <c r="PD245" s="31"/>
      <c r="PE245" s="31"/>
      <c r="PF245" s="31"/>
      <c r="PG245" s="31"/>
      <c r="PH245" s="31"/>
      <c r="PI245" s="31"/>
      <c r="PJ245" s="31"/>
      <c r="PK245" s="31"/>
      <c r="PL245" s="31"/>
      <c r="PM245" s="31"/>
      <c r="PN245" s="31"/>
      <c r="PO245" s="31"/>
      <c r="PP245" s="31"/>
      <c r="PQ245" s="31"/>
      <c r="PR245" s="31"/>
      <c r="PS245" s="31"/>
      <c r="PT245" s="31"/>
      <c r="PU245" s="31"/>
      <c r="PV245" s="31"/>
      <c r="PW245" s="31"/>
      <c r="PX245" s="31"/>
      <c r="PY245" s="31"/>
      <c r="PZ245" s="31"/>
      <c r="QA245" s="31"/>
      <c r="QB245" s="31"/>
      <c r="QC245" s="31"/>
      <c r="QD245" s="31"/>
      <c r="QE245" s="31"/>
      <c r="QF245" s="31"/>
      <c r="QG245" s="31"/>
      <c r="QH245" s="31"/>
      <c r="QI245" s="31"/>
      <c r="QJ245" s="31"/>
      <c r="QK245" s="31"/>
      <c r="QL245" s="31"/>
      <c r="QM245" s="31"/>
      <c r="QN245" s="31"/>
      <c r="QO245" s="31"/>
      <c r="QP245" s="31"/>
      <c r="QQ245" s="31"/>
      <c r="QR245" s="31"/>
      <c r="QS245" s="31"/>
      <c r="QT245" s="31"/>
      <c r="QU245" s="31"/>
      <c r="QV245" s="31"/>
      <c r="QW245" s="31"/>
      <c r="QX245" s="31"/>
      <c r="QY245" s="31"/>
      <c r="QZ245" s="31"/>
      <c r="RA245" s="31"/>
      <c r="RB245" s="31"/>
      <c r="RC245" s="31"/>
      <c r="RD245" s="31"/>
      <c r="RE245" s="31"/>
      <c r="RF245" s="31"/>
      <c r="RG245" s="31"/>
      <c r="RH245" s="31"/>
      <c r="RI245" s="31"/>
      <c r="RJ245" s="31"/>
      <c r="RK245" s="31"/>
      <c r="RL245" s="31"/>
      <c r="RM245" s="31"/>
      <c r="RN245" s="31"/>
      <c r="RO245" s="31"/>
      <c r="RP245" s="31"/>
      <c r="RQ245" s="31"/>
      <c r="RR245" s="31"/>
      <c r="RS245" s="31"/>
      <c r="RT245" s="31"/>
      <c r="RU245" s="31"/>
      <c r="RV245" s="31"/>
      <c r="RW245" s="31"/>
      <c r="RX245" s="31"/>
      <c r="RY245" s="31"/>
      <c r="RZ245" s="31"/>
      <c r="SA245" s="31"/>
      <c r="SB245" s="31"/>
      <c r="SC245" s="31"/>
      <c r="SD245" s="31"/>
      <c r="SE245" s="31"/>
      <c r="SF245" s="31"/>
      <c r="SG245" s="31"/>
      <c r="SH245" s="31"/>
      <c r="SI245" s="31"/>
      <c r="SJ245" s="31"/>
      <c r="SK245" s="31"/>
      <c r="SL245" s="31"/>
      <c r="SM245" s="31"/>
      <c r="SN245" s="31"/>
      <c r="SO245" s="31"/>
      <c r="SP245" s="31"/>
      <c r="SQ245" s="31"/>
      <c r="SR245" s="31"/>
      <c r="SS245" s="31"/>
      <c r="ST245" s="31"/>
      <c r="SU245" s="31"/>
      <c r="SV245" s="31"/>
      <c r="SW245" s="31"/>
      <c r="SX245" s="31"/>
      <c r="SY245" s="31"/>
      <c r="SZ245" s="31"/>
      <c r="TA245" s="31"/>
      <c r="TB245" s="31"/>
      <c r="TC245" s="31"/>
      <c r="TD245" s="31"/>
      <c r="TE245" s="31"/>
      <c r="TF245" s="31"/>
      <c r="TG245" s="31"/>
      <c r="TH245" s="31"/>
      <c r="TI245" s="31"/>
      <c r="TJ245" s="31"/>
      <c r="TK245" s="31"/>
      <c r="TL245" s="31"/>
      <c r="TM245" s="31"/>
      <c r="TN245" s="31"/>
      <c r="TO245" s="31"/>
      <c r="TP245" s="31"/>
      <c r="TQ245" s="31"/>
      <c r="TR245" s="31"/>
      <c r="TS245" s="31"/>
      <c r="TT245" s="31"/>
      <c r="TU245" s="31"/>
      <c r="TV245" s="31"/>
      <c r="TW245" s="31"/>
      <c r="TX245" s="31"/>
      <c r="TY245" s="31"/>
      <c r="TZ245" s="31"/>
      <c r="UA245" s="31"/>
      <c r="UB245" s="31"/>
      <c r="UC245" s="31"/>
      <c r="UD245" s="31"/>
      <c r="UE245" s="31"/>
      <c r="UF245" s="31"/>
      <c r="UG245" s="31"/>
      <c r="UH245" s="31"/>
      <c r="UI245" s="31"/>
      <c r="UJ245" s="31"/>
      <c r="UK245" s="31"/>
      <c r="UL245" s="31"/>
      <c r="UM245" s="31"/>
      <c r="UN245" s="31"/>
      <c r="UO245" s="31"/>
      <c r="UP245" s="31"/>
      <c r="UQ245" s="31"/>
      <c r="UR245" s="31"/>
      <c r="US245" s="31"/>
      <c r="UT245" s="31"/>
      <c r="UU245" s="31"/>
      <c r="UV245" s="31"/>
      <c r="UW245" s="31"/>
      <c r="UX245" s="31"/>
      <c r="UY245" s="31"/>
      <c r="UZ245" s="31"/>
      <c r="VA245" s="31"/>
      <c r="VB245" s="31"/>
      <c r="VC245" s="31"/>
      <c r="VD245" s="31"/>
      <c r="VE245" s="31"/>
      <c r="VF245" s="31"/>
      <c r="VG245" s="31"/>
      <c r="VH245" s="31"/>
      <c r="VI245" s="31"/>
      <c r="VJ245" s="31"/>
      <c r="VK245" s="31"/>
      <c r="VL245" s="31"/>
      <c r="VM245" s="31"/>
      <c r="VN245" s="31"/>
      <c r="VO245" s="31"/>
      <c r="VP245" s="31"/>
      <c r="VQ245" s="31"/>
      <c r="VR245" s="31"/>
      <c r="VS245" s="31"/>
      <c r="VT245" s="31"/>
      <c r="VU245" s="31"/>
      <c r="VV245" s="31"/>
      <c r="VW245" s="31"/>
      <c r="VX245" s="31"/>
      <c r="VY245" s="31"/>
      <c r="VZ245" s="31"/>
      <c r="WA245" s="31"/>
      <c r="WB245" s="31"/>
      <c r="WC245" s="31"/>
      <c r="WD245" s="31"/>
      <c r="WE245" s="31"/>
      <c r="WF245" s="31"/>
      <c r="WG245" s="31"/>
      <c r="WH245" s="31"/>
      <c r="WI245" s="31"/>
      <c r="WJ245" s="31"/>
      <c r="WK245" s="31"/>
      <c r="WL245" s="31"/>
      <c r="WM245" s="31"/>
      <c r="WN245" s="31"/>
      <c r="WO245" s="31"/>
      <c r="WP245" s="31"/>
      <c r="WQ245" s="31"/>
      <c r="WR245" s="31"/>
      <c r="WS245" s="31"/>
      <c r="WT245" s="31"/>
      <c r="WU245" s="31"/>
      <c r="WV245" s="31"/>
      <c r="WW245" s="31"/>
      <c r="WX245" s="31"/>
      <c r="WY245" s="31"/>
      <c r="WZ245" s="31"/>
      <c r="XA245" s="31"/>
      <c r="XB245" s="31"/>
      <c r="XC245" s="31"/>
      <c r="XD245" s="31"/>
      <c r="XE245" s="31"/>
      <c r="XF245" s="31"/>
      <c r="XG245" s="31"/>
      <c r="XH245" s="31"/>
      <c r="XI245" s="31"/>
      <c r="XJ245" s="31"/>
      <c r="XK245" s="31"/>
      <c r="XL245" s="31"/>
      <c r="XM245" s="31"/>
      <c r="XN245" s="31"/>
      <c r="XO245" s="31"/>
      <c r="XP245" s="31"/>
      <c r="XQ245" s="31"/>
      <c r="XR245" s="31"/>
      <c r="XS245" s="31"/>
      <c r="XT245" s="31"/>
      <c r="XU245" s="31"/>
      <c r="XV245" s="31"/>
      <c r="XW245" s="31"/>
      <c r="XX245" s="31"/>
      <c r="XY245" s="31"/>
      <c r="XZ245" s="31"/>
      <c r="YA245" s="31"/>
      <c r="YB245" s="31"/>
      <c r="YC245" s="31"/>
      <c r="YD245" s="31"/>
      <c r="YE245" s="31"/>
      <c r="YF245" s="31"/>
      <c r="YG245" s="31"/>
      <c r="YH245" s="31"/>
      <c r="YI245" s="31"/>
      <c r="YJ245" s="31"/>
      <c r="YK245" s="31"/>
      <c r="YL245" s="31"/>
    </row>
    <row r="246" spans="1:662" s="5" customFormat="1" x14ac:dyDescent="0.25">
      <c r="A246" s="16"/>
      <c r="B246" s="16"/>
      <c r="C246" s="18">
        <v>4210</v>
      </c>
      <c r="D246" s="18" t="s">
        <v>17</v>
      </c>
      <c r="E246" s="3">
        <v>21472.75</v>
      </c>
      <c r="F246" s="3">
        <v>3879.67</v>
      </c>
      <c r="G246" s="15">
        <f t="shared" si="3"/>
        <v>18.067876727480179</v>
      </c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  <c r="IX246" s="31"/>
      <c r="IY246" s="31"/>
      <c r="IZ246" s="31"/>
      <c r="JA246" s="31"/>
      <c r="JB246" s="31"/>
      <c r="JC246" s="31"/>
      <c r="JD246" s="31"/>
      <c r="JE246" s="31"/>
      <c r="JF246" s="31"/>
      <c r="JG246" s="31"/>
      <c r="JH246" s="31"/>
      <c r="JI246" s="31"/>
      <c r="JJ246" s="31"/>
      <c r="JK246" s="31"/>
      <c r="JL246" s="31"/>
      <c r="JM246" s="31"/>
      <c r="JN246" s="31"/>
      <c r="JO246" s="31"/>
      <c r="JP246" s="31"/>
      <c r="JQ246" s="31"/>
      <c r="JR246" s="31"/>
      <c r="JS246" s="31"/>
      <c r="JT246" s="31"/>
      <c r="JU246" s="31"/>
      <c r="JV246" s="31"/>
      <c r="JW246" s="31"/>
      <c r="JX246" s="31"/>
      <c r="JY246" s="31"/>
      <c r="JZ246" s="31"/>
      <c r="KA246" s="31"/>
      <c r="KB246" s="31"/>
      <c r="KC246" s="31"/>
      <c r="KD246" s="31"/>
      <c r="KE246" s="31"/>
      <c r="KF246" s="31"/>
      <c r="KG246" s="31"/>
      <c r="KH246" s="31"/>
      <c r="KI246" s="31"/>
      <c r="KJ246" s="31"/>
      <c r="KK246" s="31"/>
      <c r="KL246" s="31"/>
      <c r="KM246" s="31"/>
      <c r="KN246" s="31"/>
      <c r="KO246" s="31"/>
      <c r="KP246" s="31"/>
      <c r="KQ246" s="31"/>
      <c r="KR246" s="31"/>
      <c r="KS246" s="31"/>
      <c r="KT246" s="31"/>
      <c r="KU246" s="31"/>
      <c r="KV246" s="31"/>
      <c r="KW246" s="31"/>
      <c r="KX246" s="31"/>
      <c r="KY246" s="31"/>
      <c r="KZ246" s="31"/>
      <c r="LA246" s="31"/>
      <c r="LB246" s="31"/>
      <c r="LC246" s="31"/>
      <c r="LD246" s="31"/>
      <c r="LE246" s="31"/>
      <c r="LF246" s="31"/>
      <c r="LG246" s="31"/>
      <c r="LH246" s="31"/>
      <c r="LI246" s="31"/>
      <c r="LJ246" s="31"/>
      <c r="LK246" s="31"/>
      <c r="LL246" s="31"/>
      <c r="LM246" s="31"/>
      <c r="LN246" s="31"/>
      <c r="LO246" s="31"/>
      <c r="LP246" s="31"/>
      <c r="LQ246" s="31"/>
      <c r="LR246" s="31"/>
      <c r="LS246" s="31"/>
      <c r="LT246" s="31"/>
      <c r="LU246" s="31"/>
      <c r="LV246" s="31"/>
      <c r="LW246" s="31"/>
      <c r="LX246" s="31"/>
      <c r="LY246" s="31"/>
      <c r="LZ246" s="31"/>
      <c r="MA246" s="31"/>
      <c r="MB246" s="31"/>
      <c r="MC246" s="31"/>
      <c r="MD246" s="31"/>
      <c r="ME246" s="31"/>
      <c r="MF246" s="31"/>
      <c r="MG246" s="31"/>
      <c r="MH246" s="31"/>
      <c r="MI246" s="31"/>
      <c r="MJ246" s="31"/>
      <c r="MK246" s="31"/>
      <c r="ML246" s="31"/>
      <c r="MM246" s="31"/>
      <c r="MN246" s="31"/>
      <c r="MO246" s="31"/>
      <c r="MP246" s="31"/>
      <c r="MQ246" s="31"/>
      <c r="MR246" s="31"/>
      <c r="MS246" s="31"/>
      <c r="MT246" s="31"/>
      <c r="MU246" s="31"/>
      <c r="MV246" s="31"/>
      <c r="MW246" s="31"/>
      <c r="MX246" s="31"/>
      <c r="MY246" s="31"/>
      <c r="MZ246" s="31"/>
      <c r="NA246" s="31"/>
      <c r="NB246" s="31"/>
      <c r="NC246" s="31"/>
      <c r="ND246" s="31"/>
      <c r="NE246" s="31"/>
      <c r="NF246" s="31"/>
      <c r="NG246" s="31"/>
      <c r="NH246" s="31"/>
      <c r="NI246" s="31"/>
      <c r="NJ246" s="31"/>
      <c r="NK246" s="31"/>
      <c r="NL246" s="31"/>
      <c r="NM246" s="31"/>
      <c r="NN246" s="31"/>
      <c r="NO246" s="31"/>
      <c r="NP246" s="31"/>
      <c r="NQ246" s="31"/>
      <c r="NR246" s="31"/>
      <c r="NS246" s="31"/>
      <c r="NT246" s="31"/>
      <c r="NU246" s="31"/>
      <c r="NV246" s="31"/>
      <c r="NW246" s="31"/>
      <c r="NX246" s="31"/>
      <c r="NY246" s="31"/>
      <c r="NZ246" s="31"/>
      <c r="OA246" s="31"/>
      <c r="OB246" s="31"/>
      <c r="OC246" s="31"/>
      <c r="OD246" s="31"/>
      <c r="OE246" s="31"/>
      <c r="OF246" s="31"/>
      <c r="OG246" s="31"/>
      <c r="OH246" s="31"/>
      <c r="OI246" s="31"/>
      <c r="OJ246" s="31"/>
      <c r="OK246" s="31"/>
      <c r="OL246" s="31"/>
      <c r="OM246" s="31"/>
      <c r="ON246" s="31"/>
      <c r="OO246" s="31"/>
      <c r="OP246" s="31"/>
      <c r="OQ246" s="31"/>
      <c r="OR246" s="31"/>
      <c r="OS246" s="31"/>
      <c r="OT246" s="31"/>
      <c r="OU246" s="31"/>
      <c r="OV246" s="31"/>
      <c r="OW246" s="31"/>
      <c r="OX246" s="31"/>
      <c r="OY246" s="31"/>
      <c r="OZ246" s="31"/>
      <c r="PA246" s="31"/>
      <c r="PB246" s="31"/>
      <c r="PC246" s="31"/>
      <c r="PD246" s="31"/>
      <c r="PE246" s="31"/>
      <c r="PF246" s="31"/>
      <c r="PG246" s="31"/>
      <c r="PH246" s="31"/>
      <c r="PI246" s="31"/>
      <c r="PJ246" s="31"/>
      <c r="PK246" s="31"/>
      <c r="PL246" s="31"/>
      <c r="PM246" s="31"/>
      <c r="PN246" s="31"/>
      <c r="PO246" s="31"/>
      <c r="PP246" s="31"/>
      <c r="PQ246" s="31"/>
      <c r="PR246" s="31"/>
      <c r="PS246" s="31"/>
      <c r="PT246" s="31"/>
      <c r="PU246" s="31"/>
      <c r="PV246" s="31"/>
      <c r="PW246" s="31"/>
      <c r="PX246" s="31"/>
      <c r="PY246" s="31"/>
      <c r="PZ246" s="31"/>
      <c r="QA246" s="31"/>
      <c r="QB246" s="31"/>
      <c r="QC246" s="31"/>
      <c r="QD246" s="31"/>
      <c r="QE246" s="31"/>
      <c r="QF246" s="31"/>
      <c r="QG246" s="31"/>
      <c r="QH246" s="31"/>
      <c r="QI246" s="31"/>
      <c r="QJ246" s="31"/>
      <c r="QK246" s="31"/>
      <c r="QL246" s="31"/>
      <c r="QM246" s="31"/>
      <c r="QN246" s="31"/>
      <c r="QO246" s="31"/>
      <c r="QP246" s="31"/>
      <c r="QQ246" s="31"/>
      <c r="QR246" s="31"/>
      <c r="QS246" s="31"/>
      <c r="QT246" s="31"/>
      <c r="QU246" s="31"/>
      <c r="QV246" s="31"/>
      <c r="QW246" s="31"/>
      <c r="QX246" s="31"/>
      <c r="QY246" s="31"/>
      <c r="QZ246" s="31"/>
      <c r="RA246" s="31"/>
      <c r="RB246" s="31"/>
      <c r="RC246" s="31"/>
      <c r="RD246" s="31"/>
      <c r="RE246" s="31"/>
      <c r="RF246" s="31"/>
      <c r="RG246" s="31"/>
      <c r="RH246" s="31"/>
      <c r="RI246" s="31"/>
      <c r="RJ246" s="31"/>
      <c r="RK246" s="31"/>
      <c r="RL246" s="31"/>
      <c r="RM246" s="31"/>
      <c r="RN246" s="31"/>
      <c r="RO246" s="31"/>
      <c r="RP246" s="31"/>
      <c r="RQ246" s="31"/>
      <c r="RR246" s="31"/>
      <c r="RS246" s="31"/>
      <c r="RT246" s="31"/>
      <c r="RU246" s="31"/>
      <c r="RV246" s="31"/>
      <c r="RW246" s="31"/>
      <c r="RX246" s="31"/>
      <c r="RY246" s="31"/>
      <c r="RZ246" s="31"/>
      <c r="SA246" s="31"/>
      <c r="SB246" s="31"/>
      <c r="SC246" s="31"/>
      <c r="SD246" s="31"/>
      <c r="SE246" s="31"/>
      <c r="SF246" s="31"/>
      <c r="SG246" s="31"/>
      <c r="SH246" s="31"/>
      <c r="SI246" s="31"/>
      <c r="SJ246" s="31"/>
      <c r="SK246" s="31"/>
      <c r="SL246" s="31"/>
      <c r="SM246" s="31"/>
      <c r="SN246" s="31"/>
      <c r="SO246" s="31"/>
      <c r="SP246" s="31"/>
      <c r="SQ246" s="31"/>
      <c r="SR246" s="31"/>
      <c r="SS246" s="31"/>
      <c r="ST246" s="31"/>
      <c r="SU246" s="31"/>
      <c r="SV246" s="31"/>
      <c r="SW246" s="31"/>
      <c r="SX246" s="31"/>
      <c r="SY246" s="31"/>
      <c r="SZ246" s="31"/>
      <c r="TA246" s="31"/>
      <c r="TB246" s="31"/>
      <c r="TC246" s="31"/>
      <c r="TD246" s="31"/>
      <c r="TE246" s="31"/>
      <c r="TF246" s="31"/>
      <c r="TG246" s="31"/>
      <c r="TH246" s="31"/>
      <c r="TI246" s="31"/>
      <c r="TJ246" s="31"/>
      <c r="TK246" s="31"/>
      <c r="TL246" s="31"/>
      <c r="TM246" s="31"/>
      <c r="TN246" s="31"/>
      <c r="TO246" s="31"/>
      <c r="TP246" s="31"/>
      <c r="TQ246" s="31"/>
      <c r="TR246" s="31"/>
      <c r="TS246" s="31"/>
      <c r="TT246" s="31"/>
      <c r="TU246" s="31"/>
      <c r="TV246" s="31"/>
      <c r="TW246" s="31"/>
      <c r="TX246" s="31"/>
      <c r="TY246" s="31"/>
      <c r="TZ246" s="31"/>
      <c r="UA246" s="31"/>
      <c r="UB246" s="31"/>
      <c r="UC246" s="31"/>
      <c r="UD246" s="31"/>
      <c r="UE246" s="31"/>
      <c r="UF246" s="31"/>
      <c r="UG246" s="31"/>
      <c r="UH246" s="31"/>
      <c r="UI246" s="31"/>
      <c r="UJ246" s="31"/>
      <c r="UK246" s="31"/>
      <c r="UL246" s="31"/>
      <c r="UM246" s="31"/>
      <c r="UN246" s="31"/>
      <c r="UO246" s="31"/>
      <c r="UP246" s="31"/>
      <c r="UQ246" s="31"/>
      <c r="UR246" s="31"/>
      <c r="US246" s="31"/>
      <c r="UT246" s="31"/>
      <c r="UU246" s="31"/>
      <c r="UV246" s="31"/>
      <c r="UW246" s="31"/>
      <c r="UX246" s="31"/>
      <c r="UY246" s="31"/>
      <c r="UZ246" s="31"/>
      <c r="VA246" s="31"/>
      <c r="VB246" s="31"/>
      <c r="VC246" s="31"/>
      <c r="VD246" s="31"/>
      <c r="VE246" s="31"/>
      <c r="VF246" s="31"/>
      <c r="VG246" s="31"/>
      <c r="VH246" s="31"/>
      <c r="VI246" s="31"/>
      <c r="VJ246" s="31"/>
      <c r="VK246" s="31"/>
      <c r="VL246" s="31"/>
      <c r="VM246" s="31"/>
      <c r="VN246" s="31"/>
      <c r="VO246" s="31"/>
      <c r="VP246" s="31"/>
      <c r="VQ246" s="31"/>
      <c r="VR246" s="31"/>
      <c r="VS246" s="31"/>
      <c r="VT246" s="31"/>
      <c r="VU246" s="31"/>
      <c r="VV246" s="31"/>
      <c r="VW246" s="31"/>
      <c r="VX246" s="31"/>
      <c r="VY246" s="31"/>
      <c r="VZ246" s="31"/>
      <c r="WA246" s="31"/>
      <c r="WB246" s="31"/>
      <c r="WC246" s="31"/>
      <c r="WD246" s="31"/>
      <c r="WE246" s="31"/>
      <c r="WF246" s="31"/>
      <c r="WG246" s="31"/>
      <c r="WH246" s="31"/>
      <c r="WI246" s="31"/>
      <c r="WJ246" s="31"/>
      <c r="WK246" s="31"/>
      <c r="WL246" s="31"/>
      <c r="WM246" s="31"/>
      <c r="WN246" s="31"/>
      <c r="WO246" s="31"/>
      <c r="WP246" s="31"/>
      <c r="WQ246" s="31"/>
      <c r="WR246" s="31"/>
      <c r="WS246" s="31"/>
      <c r="WT246" s="31"/>
      <c r="WU246" s="31"/>
      <c r="WV246" s="31"/>
      <c r="WW246" s="31"/>
      <c r="WX246" s="31"/>
      <c r="WY246" s="31"/>
      <c r="WZ246" s="31"/>
      <c r="XA246" s="31"/>
      <c r="XB246" s="31"/>
      <c r="XC246" s="31"/>
      <c r="XD246" s="31"/>
      <c r="XE246" s="31"/>
      <c r="XF246" s="31"/>
      <c r="XG246" s="31"/>
      <c r="XH246" s="31"/>
      <c r="XI246" s="31"/>
      <c r="XJ246" s="31"/>
      <c r="XK246" s="31"/>
      <c r="XL246" s="31"/>
      <c r="XM246" s="31"/>
      <c r="XN246" s="31"/>
      <c r="XO246" s="31"/>
      <c r="XP246" s="31"/>
      <c r="XQ246" s="31"/>
      <c r="XR246" s="31"/>
      <c r="XS246" s="31"/>
      <c r="XT246" s="31"/>
      <c r="XU246" s="31"/>
      <c r="XV246" s="31"/>
      <c r="XW246" s="31"/>
      <c r="XX246" s="31"/>
      <c r="XY246" s="31"/>
      <c r="XZ246" s="31"/>
      <c r="YA246" s="31"/>
      <c r="YB246" s="31"/>
      <c r="YC246" s="31"/>
      <c r="YD246" s="31"/>
      <c r="YE246" s="31"/>
      <c r="YF246" s="31"/>
      <c r="YG246" s="31"/>
      <c r="YH246" s="31"/>
      <c r="YI246" s="31"/>
      <c r="YJ246" s="31"/>
      <c r="YK246" s="31"/>
      <c r="YL246" s="31"/>
    </row>
    <row r="247" spans="1:662" s="5" customFormat="1" x14ac:dyDescent="0.25">
      <c r="A247" s="16"/>
      <c r="B247" s="16"/>
      <c r="C247" s="18">
        <v>4300</v>
      </c>
      <c r="D247" s="18" t="s">
        <v>10</v>
      </c>
      <c r="E247" s="3">
        <v>7600</v>
      </c>
      <c r="F247" s="3">
        <v>5044.12</v>
      </c>
      <c r="G247" s="15">
        <f t="shared" si="3"/>
        <v>66.36999999999999</v>
      </c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31"/>
      <c r="EA247" s="31"/>
      <c r="EB247" s="31"/>
      <c r="EC247" s="31"/>
      <c r="ED247" s="31"/>
      <c r="EE247" s="31"/>
      <c r="EF247" s="31"/>
      <c r="EG247" s="31"/>
      <c r="EH247" s="31"/>
      <c r="EI247" s="31"/>
      <c r="EJ247" s="31"/>
      <c r="EK247" s="31"/>
      <c r="EL247" s="31"/>
      <c r="EM247" s="31"/>
      <c r="EN247" s="31"/>
      <c r="EO247" s="31"/>
      <c r="EP247" s="31"/>
      <c r="EQ247" s="31"/>
      <c r="ER247" s="31"/>
      <c r="ES247" s="31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  <c r="IX247" s="31"/>
      <c r="IY247" s="31"/>
      <c r="IZ247" s="31"/>
      <c r="JA247" s="31"/>
      <c r="JB247" s="31"/>
      <c r="JC247" s="31"/>
      <c r="JD247" s="31"/>
      <c r="JE247" s="31"/>
      <c r="JF247" s="31"/>
      <c r="JG247" s="31"/>
      <c r="JH247" s="31"/>
      <c r="JI247" s="31"/>
      <c r="JJ247" s="31"/>
      <c r="JK247" s="31"/>
      <c r="JL247" s="31"/>
      <c r="JM247" s="31"/>
      <c r="JN247" s="31"/>
      <c r="JO247" s="31"/>
      <c r="JP247" s="31"/>
      <c r="JQ247" s="31"/>
      <c r="JR247" s="31"/>
      <c r="JS247" s="31"/>
      <c r="JT247" s="31"/>
      <c r="JU247" s="31"/>
      <c r="JV247" s="31"/>
      <c r="JW247" s="31"/>
      <c r="JX247" s="31"/>
      <c r="JY247" s="31"/>
      <c r="JZ247" s="31"/>
      <c r="KA247" s="31"/>
      <c r="KB247" s="31"/>
      <c r="KC247" s="31"/>
      <c r="KD247" s="31"/>
      <c r="KE247" s="31"/>
      <c r="KF247" s="31"/>
      <c r="KG247" s="31"/>
      <c r="KH247" s="31"/>
      <c r="KI247" s="31"/>
      <c r="KJ247" s="31"/>
      <c r="KK247" s="31"/>
      <c r="KL247" s="31"/>
      <c r="KM247" s="31"/>
      <c r="KN247" s="31"/>
      <c r="KO247" s="31"/>
      <c r="KP247" s="31"/>
      <c r="KQ247" s="31"/>
      <c r="KR247" s="31"/>
      <c r="KS247" s="31"/>
      <c r="KT247" s="31"/>
      <c r="KU247" s="31"/>
      <c r="KV247" s="31"/>
      <c r="KW247" s="31"/>
      <c r="KX247" s="31"/>
      <c r="KY247" s="31"/>
      <c r="KZ247" s="31"/>
      <c r="LA247" s="31"/>
      <c r="LB247" s="31"/>
      <c r="LC247" s="31"/>
      <c r="LD247" s="31"/>
      <c r="LE247" s="31"/>
      <c r="LF247" s="31"/>
      <c r="LG247" s="31"/>
      <c r="LH247" s="31"/>
      <c r="LI247" s="31"/>
      <c r="LJ247" s="31"/>
      <c r="LK247" s="31"/>
      <c r="LL247" s="31"/>
      <c r="LM247" s="31"/>
      <c r="LN247" s="31"/>
      <c r="LO247" s="31"/>
      <c r="LP247" s="31"/>
      <c r="LQ247" s="31"/>
      <c r="LR247" s="31"/>
      <c r="LS247" s="31"/>
      <c r="LT247" s="31"/>
      <c r="LU247" s="31"/>
      <c r="LV247" s="31"/>
      <c r="LW247" s="31"/>
      <c r="LX247" s="31"/>
      <c r="LY247" s="31"/>
      <c r="LZ247" s="31"/>
      <c r="MA247" s="31"/>
      <c r="MB247" s="31"/>
      <c r="MC247" s="31"/>
      <c r="MD247" s="31"/>
      <c r="ME247" s="31"/>
      <c r="MF247" s="31"/>
      <c r="MG247" s="31"/>
      <c r="MH247" s="31"/>
      <c r="MI247" s="31"/>
      <c r="MJ247" s="31"/>
      <c r="MK247" s="31"/>
      <c r="ML247" s="31"/>
      <c r="MM247" s="31"/>
      <c r="MN247" s="31"/>
      <c r="MO247" s="31"/>
      <c r="MP247" s="31"/>
      <c r="MQ247" s="31"/>
      <c r="MR247" s="31"/>
      <c r="MS247" s="31"/>
      <c r="MT247" s="31"/>
      <c r="MU247" s="31"/>
      <c r="MV247" s="31"/>
      <c r="MW247" s="31"/>
      <c r="MX247" s="31"/>
      <c r="MY247" s="31"/>
      <c r="MZ247" s="31"/>
      <c r="NA247" s="31"/>
      <c r="NB247" s="31"/>
      <c r="NC247" s="31"/>
      <c r="ND247" s="31"/>
      <c r="NE247" s="31"/>
      <c r="NF247" s="31"/>
      <c r="NG247" s="31"/>
      <c r="NH247" s="31"/>
      <c r="NI247" s="31"/>
      <c r="NJ247" s="31"/>
      <c r="NK247" s="31"/>
      <c r="NL247" s="31"/>
      <c r="NM247" s="31"/>
      <c r="NN247" s="31"/>
      <c r="NO247" s="31"/>
      <c r="NP247" s="31"/>
      <c r="NQ247" s="31"/>
      <c r="NR247" s="31"/>
      <c r="NS247" s="31"/>
      <c r="NT247" s="31"/>
      <c r="NU247" s="31"/>
      <c r="NV247" s="31"/>
      <c r="NW247" s="31"/>
      <c r="NX247" s="31"/>
      <c r="NY247" s="31"/>
      <c r="NZ247" s="31"/>
      <c r="OA247" s="31"/>
      <c r="OB247" s="31"/>
      <c r="OC247" s="31"/>
      <c r="OD247" s="31"/>
      <c r="OE247" s="31"/>
      <c r="OF247" s="31"/>
      <c r="OG247" s="31"/>
      <c r="OH247" s="31"/>
      <c r="OI247" s="31"/>
      <c r="OJ247" s="31"/>
      <c r="OK247" s="31"/>
      <c r="OL247" s="31"/>
      <c r="OM247" s="31"/>
      <c r="ON247" s="31"/>
      <c r="OO247" s="31"/>
      <c r="OP247" s="31"/>
      <c r="OQ247" s="31"/>
      <c r="OR247" s="31"/>
      <c r="OS247" s="31"/>
      <c r="OT247" s="31"/>
      <c r="OU247" s="31"/>
      <c r="OV247" s="31"/>
      <c r="OW247" s="31"/>
      <c r="OX247" s="31"/>
      <c r="OY247" s="31"/>
      <c r="OZ247" s="31"/>
      <c r="PA247" s="31"/>
      <c r="PB247" s="31"/>
      <c r="PC247" s="31"/>
      <c r="PD247" s="31"/>
      <c r="PE247" s="31"/>
      <c r="PF247" s="31"/>
      <c r="PG247" s="31"/>
      <c r="PH247" s="31"/>
      <c r="PI247" s="31"/>
      <c r="PJ247" s="31"/>
      <c r="PK247" s="31"/>
      <c r="PL247" s="31"/>
      <c r="PM247" s="31"/>
      <c r="PN247" s="31"/>
      <c r="PO247" s="31"/>
      <c r="PP247" s="31"/>
      <c r="PQ247" s="31"/>
      <c r="PR247" s="31"/>
      <c r="PS247" s="31"/>
      <c r="PT247" s="31"/>
      <c r="PU247" s="31"/>
      <c r="PV247" s="31"/>
      <c r="PW247" s="31"/>
      <c r="PX247" s="31"/>
      <c r="PY247" s="31"/>
      <c r="PZ247" s="31"/>
      <c r="QA247" s="31"/>
      <c r="QB247" s="31"/>
      <c r="QC247" s="31"/>
      <c r="QD247" s="31"/>
      <c r="QE247" s="31"/>
      <c r="QF247" s="31"/>
      <c r="QG247" s="31"/>
      <c r="QH247" s="31"/>
      <c r="QI247" s="31"/>
      <c r="QJ247" s="31"/>
      <c r="QK247" s="31"/>
      <c r="QL247" s="31"/>
      <c r="QM247" s="31"/>
      <c r="QN247" s="31"/>
      <c r="QO247" s="31"/>
      <c r="QP247" s="31"/>
      <c r="QQ247" s="31"/>
      <c r="QR247" s="31"/>
      <c r="QS247" s="31"/>
      <c r="QT247" s="31"/>
      <c r="QU247" s="31"/>
      <c r="QV247" s="31"/>
      <c r="QW247" s="31"/>
      <c r="QX247" s="31"/>
      <c r="QY247" s="31"/>
      <c r="QZ247" s="31"/>
      <c r="RA247" s="31"/>
      <c r="RB247" s="31"/>
      <c r="RC247" s="31"/>
      <c r="RD247" s="31"/>
      <c r="RE247" s="31"/>
      <c r="RF247" s="31"/>
      <c r="RG247" s="31"/>
      <c r="RH247" s="31"/>
      <c r="RI247" s="31"/>
      <c r="RJ247" s="31"/>
      <c r="RK247" s="31"/>
      <c r="RL247" s="31"/>
      <c r="RM247" s="31"/>
      <c r="RN247" s="31"/>
      <c r="RO247" s="31"/>
      <c r="RP247" s="31"/>
      <c r="RQ247" s="31"/>
      <c r="RR247" s="31"/>
      <c r="RS247" s="31"/>
      <c r="RT247" s="31"/>
      <c r="RU247" s="31"/>
      <c r="RV247" s="31"/>
      <c r="RW247" s="31"/>
      <c r="RX247" s="31"/>
      <c r="RY247" s="31"/>
      <c r="RZ247" s="31"/>
      <c r="SA247" s="31"/>
      <c r="SB247" s="31"/>
      <c r="SC247" s="31"/>
      <c r="SD247" s="31"/>
      <c r="SE247" s="31"/>
      <c r="SF247" s="31"/>
      <c r="SG247" s="31"/>
      <c r="SH247" s="31"/>
      <c r="SI247" s="31"/>
      <c r="SJ247" s="31"/>
      <c r="SK247" s="31"/>
      <c r="SL247" s="31"/>
      <c r="SM247" s="31"/>
      <c r="SN247" s="31"/>
      <c r="SO247" s="31"/>
      <c r="SP247" s="31"/>
      <c r="SQ247" s="31"/>
      <c r="SR247" s="31"/>
      <c r="SS247" s="31"/>
      <c r="ST247" s="31"/>
      <c r="SU247" s="31"/>
      <c r="SV247" s="31"/>
      <c r="SW247" s="31"/>
      <c r="SX247" s="31"/>
      <c r="SY247" s="31"/>
      <c r="SZ247" s="31"/>
      <c r="TA247" s="31"/>
      <c r="TB247" s="31"/>
      <c r="TC247" s="31"/>
      <c r="TD247" s="31"/>
      <c r="TE247" s="31"/>
      <c r="TF247" s="31"/>
      <c r="TG247" s="31"/>
      <c r="TH247" s="31"/>
      <c r="TI247" s="31"/>
      <c r="TJ247" s="31"/>
      <c r="TK247" s="31"/>
      <c r="TL247" s="31"/>
      <c r="TM247" s="31"/>
      <c r="TN247" s="31"/>
      <c r="TO247" s="31"/>
      <c r="TP247" s="31"/>
      <c r="TQ247" s="31"/>
      <c r="TR247" s="31"/>
      <c r="TS247" s="31"/>
      <c r="TT247" s="31"/>
      <c r="TU247" s="31"/>
      <c r="TV247" s="31"/>
      <c r="TW247" s="31"/>
      <c r="TX247" s="31"/>
      <c r="TY247" s="31"/>
      <c r="TZ247" s="31"/>
      <c r="UA247" s="31"/>
      <c r="UB247" s="31"/>
      <c r="UC247" s="31"/>
      <c r="UD247" s="31"/>
      <c r="UE247" s="31"/>
      <c r="UF247" s="31"/>
      <c r="UG247" s="31"/>
      <c r="UH247" s="31"/>
      <c r="UI247" s="31"/>
      <c r="UJ247" s="31"/>
      <c r="UK247" s="31"/>
      <c r="UL247" s="31"/>
      <c r="UM247" s="31"/>
      <c r="UN247" s="31"/>
      <c r="UO247" s="31"/>
      <c r="UP247" s="31"/>
      <c r="UQ247" s="31"/>
      <c r="UR247" s="31"/>
      <c r="US247" s="31"/>
      <c r="UT247" s="31"/>
      <c r="UU247" s="31"/>
      <c r="UV247" s="31"/>
      <c r="UW247" s="31"/>
      <c r="UX247" s="31"/>
      <c r="UY247" s="31"/>
      <c r="UZ247" s="31"/>
      <c r="VA247" s="31"/>
      <c r="VB247" s="31"/>
      <c r="VC247" s="31"/>
      <c r="VD247" s="31"/>
      <c r="VE247" s="31"/>
      <c r="VF247" s="31"/>
      <c r="VG247" s="31"/>
      <c r="VH247" s="31"/>
      <c r="VI247" s="31"/>
      <c r="VJ247" s="31"/>
      <c r="VK247" s="31"/>
      <c r="VL247" s="31"/>
      <c r="VM247" s="31"/>
      <c r="VN247" s="31"/>
      <c r="VO247" s="31"/>
      <c r="VP247" s="31"/>
      <c r="VQ247" s="31"/>
      <c r="VR247" s="31"/>
      <c r="VS247" s="31"/>
      <c r="VT247" s="31"/>
      <c r="VU247" s="31"/>
      <c r="VV247" s="31"/>
      <c r="VW247" s="31"/>
      <c r="VX247" s="31"/>
      <c r="VY247" s="31"/>
      <c r="VZ247" s="31"/>
      <c r="WA247" s="31"/>
      <c r="WB247" s="31"/>
      <c r="WC247" s="31"/>
      <c r="WD247" s="31"/>
      <c r="WE247" s="31"/>
      <c r="WF247" s="31"/>
      <c r="WG247" s="31"/>
      <c r="WH247" s="31"/>
      <c r="WI247" s="31"/>
      <c r="WJ247" s="31"/>
      <c r="WK247" s="31"/>
      <c r="WL247" s="31"/>
      <c r="WM247" s="31"/>
      <c r="WN247" s="31"/>
      <c r="WO247" s="31"/>
      <c r="WP247" s="31"/>
      <c r="WQ247" s="31"/>
      <c r="WR247" s="31"/>
      <c r="WS247" s="31"/>
      <c r="WT247" s="31"/>
      <c r="WU247" s="31"/>
      <c r="WV247" s="31"/>
      <c r="WW247" s="31"/>
      <c r="WX247" s="31"/>
      <c r="WY247" s="31"/>
      <c r="WZ247" s="31"/>
      <c r="XA247" s="31"/>
      <c r="XB247" s="31"/>
      <c r="XC247" s="31"/>
      <c r="XD247" s="31"/>
      <c r="XE247" s="31"/>
      <c r="XF247" s="31"/>
      <c r="XG247" s="31"/>
      <c r="XH247" s="31"/>
      <c r="XI247" s="31"/>
      <c r="XJ247" s="31"/>
      <c r="XK247" s="31"/>
      <c r="XL247" s="31"/>
      <c r="XM247" s="31"/>
      <c r="XN247" s="31"/>
      <c r="XO247" s="31"/>
      <c r="XP247" s="31"/>
      <c r="XQ247" s="31"/>
      <c r="XR247" s="31"/>
      <c r="XS247" s="31"/>
      <c r="XT247" s="31"/>
      <c r="XU247" s="31"/>
      <c r="XV247" s="31"/>
      <c r="XW247" s="31"/>
      <c r="XX247" s="31"/>
      <c r="XY247" s="31"/>
      <c r="XZ247" s="31"/>
      <c r="YA247" s="31"/>
      <c r="YB247" s="31"/>
      <c r="YC247" s="31"/>
      <c r="YD247" s="31"/>
      <c r="YE247" s="31"/>
      <c r="YF247" s="31"/>
      <c r="YG247" s="31"/>
      <c r="YH247" s="31"/>
      <c r="YI247" s="31"/>
      <c r="YJ247" s="31"/>
      <c r="YK247" s="31"/>
      <c r="YL247" s="31"/>
    </row>
    <row r="248" spans="1:662" s="5" customFormat="1" x14ac:dyDescent="0.25">
      <c r="A248" s="16"/>
      <c r="B248" s="16"/>
      <c r="C248" s="18">
        <v>4360</v>
      </c>
      <c r="D248" s="18" t="s">
        <v>69</v>
      </c>
      <c r="E248" s="3">
        <v>2838</v>
      </c>
      <c r="F248" s="3">
        <v>0</v>
      </c>
      <c r="G248" s="15">
        <f t="shared" si="3"/>
        <v>0</v>
      </c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  <c r="IX248" s="31"/>
      <c r="IY248" s="31"/>
      <c r="IZ248" s="31"/>
      <c r="JA248" s="31"/>
      <c r="JB248" s="31"/>
      <c r="JC248" s="31"/>
      <c r="JD248" s="31"/>
      <c r="JE248" s="31"/>
      <c r="JF248" s="31"/>
      <c r="JG248" s="31"/>
      <c r="JH248" s="31"/>
      <c r="JI248" s="31"/>
      <c r="JJ248" s="31"/>
      <c r="JK248" s="31"/>
      <c r="JL248" s="31"/>
      <c r="JM248" s="31"/>
      <c r="JN248" s="31"/>
      <c r="JO248" s="31"/>
      <c r="JP248" s="31"/>
      <c r="JQ248" s="31"/>
      <c r="JR248" s="31"/>
      <c r="JS248" s="31"/>
      <c r="JT248" s="31"/>
      <c r="JU248" s="31"/>
      <c r="JV248" s="31"/>
      <c r="JW248" s="31"/>
      <c r="JX248" s="31"/>
      <c r="JY248" s="31"/>
      <c r="JZ248" s="31"/>
      <c r="KA248" s="31"/>
      <c r="KB248" s="31"/>
      <c r="KC248" s="31"/>
      <c r="KD248" s="31"/>
      <c r="KE248" s="31"/>
      <c r="KF248" s="31"/>
      <c r="KG248" s="31"/>
      <c r="KH248" s="31"/>
      <c r="KI248" s="31"/>
      <c r="KJ248" s="31"/>
      <c r="KK248" s="31"/>
      <c r="KL248" s="31"/>
      <c r="KM248" s="31"/>
      <c r="KN248" s="31"/>
      <c r="KO248" s="31"/>
      <c r="KP248" s="31"/>
      <c r="KQ248" s="31"/>
      <c r="KR248" s="31"/>
      <c r="KS248" s="31"/>
      <c r="KT248" s="31"/>
      <c r="KU248" s="31"/>
      <c r="KV248" s="31"/>
      <c r="KW248" s="31"/>
      <c r="KX248" s="31"/>
      <c r="KY248" s="31"/>
      <c r="KZ248" s="31"/>
      <c r="LA248" s="31"/>
      <c r="LB248" s="31"/>
      <c r="LC248" s="31"/>
      <c r="LD248" s="31"/>
      <c r="LE248" s="31"/>
      <c r="LF248" s="31"/>
      <c r="LG248" s="31"/>
      <c r="LH248" s="31"/>
      <c r="LI248" s="31"/>
      <c r="LJ248" s="31"/>
      <c r="LK248" s="31"/>
      <c r="LL248" s="31"/>
      <c r="LM248" s="31"/>
      <c r="LN248" s="31"/>
      <c r="LO248" s="31"/>
      <c r="LP248" s="31"/>
      <c r="LQ248" s="31"/>
      <c r="LR248" s="31"/>
      <c r="LS248" s="31"/>
      <c r="LT248" s="31"/>
      <c r="LU248" s="31"/>
      <c r="LV248" s="31"/>
      <c r="LW248" s="31"/>
      <c r="LX248" s="31"/>
      <c r="LY248" s="31"/>
      <c r="LZ248" s="31"/>
      <c r="MA248" s="31"/>
      <c r="MB248" s="31"/>
      <c r="MC248" s="31"/>
      <c r="MD248" s="31"/>
      <c r="ME248" s="31"/>
      <c r="MF248" s="31"/>
      <c r="MG248" s="31"/>
      <c r="MH248" s="31"/>
      <c r="MI248" s="31"/>
      <c r="MJ248" s="31"/>
      <c r="MK248" s="31"/>
      <c r="ML248" s="31"/>
      <c r="MM248" s="31"/>
      <c r="MN248" s="31"/>
      <c r="MO248" s="31"/>
      <c r="MP248" s="31"/>
      <c r="MQ248" s="31"/>
      <c r="MR248" s="31"/>
      <c r="MS248" s="31"/>
      <c r="MT248" s="31"/>
      <c r="MU248" s="31"/>
      <c r="MV248" s="31"/>
      <c r="MW248" s="31"/>
      <c r="MX248" s="31"/>
      <c r="MY248" s="31"/>
      <c r="MZ248" s="31"/>
      <c r="NA248" s="31"/>
      <c r="NB248" s="31"/>
      <c r="NC248" s="31"/>
      <c r="ND248" s="31"/>
      <c r="NE248" s="31"/>
      <c r="NF248" s="31"/>
      <c r="NG248" s="31"/>
      <c r="NH248" s="31"/>
      <c r="NI248" s="31"/>
      <c r="NJ248" s="31"/>
      <c r="NK248" s="31"/>
      <c r="NL248" s="31"/>
      <c r="NM248" s="31"/>
      <c r="NN248" s="31"/>
      <c r="NO248" s="31"/>
      <c r="NP248" s="31"/>
      <c r="NQ248" s="31"/>
      <c r="NR248" s="31"/>
      <c r="NS248" s="31"/>
      <c r="NT248" s="31"/>
      <c r="NU248" s="31"/>
      <c r="NV248" s="31"/>
      <c r="NW248" s="31"/>
      <c r="NX248" s="31"/>
      <c r="NY248" s="31"/>
      <c r="NZ248" s="31"/>
      <c r="OA248" s="31"/>
      <c r="OB248" s="31"/>
      <c r="OC248" s="31"/>
      <c r="OD248" s="31"/>
      <c r="OE248" s="31"/>
      <c r="OF248" s="31"/>
      <c r="OG248" s="31"/>
      <c r="OH248" s="31"/>
      <c r="OI248" s="31"/>
      <c r="OJ248" s="31"/>
      <c r="OK248" s="31"/>
      <c r="OL248" s="31"/>
      <c r="OM248" s="31"/>
      <c r="ON248" s="31"/>
      <c r="OO248" s="31"/>
      <c r="OP248" s="31"/>
      <c r="OQ248" s="31"/>
      <c r="OR248" s="31"/>
      <c r="OS248" s="31"/>
      <c r="OT248" s="31"/>
      <c r="OU248" s="31"/>
      <c r="OV248" s="31"/>
      <c r="OW248" s="31"/>
      <c r="OX248" s="31"/>
      <c r="OY248" s="31"/>
      <c r="OZ248" s="31"/>
      <c r="PA248" s="31"/>
      <c r="PB248" s="31"/>
      <c r="PC248" s="31"/>
      <c r="PD248" s="31"/>
      <c r="PE248" s="31"/>
      <c r="PF248" s="31"/>
      <c r="PG248" s="31"/>
      <c r="PH248" s="31"/>
      <c r="PI248" s="31"/>
      <c r="PJ248" s="31"/>
      <c r="PK248" s="31"/>
      <c r="PL248" s="31"/>
      <c r="PM248" s="31"/>
      <c r="PN248" s="31"/>
      <c r="PO248" s="31"/>
      <c r="PP248" s="31"/>
      <c r="PQ248" s="31"/>
      <c r="PR248" s="31"/>
      <c r="PS248" s="31"/>
      <c r="PT248" s="31"/>
      <c r="PU248" s="31"/>
      <c r="PV248" s="31"/>
      <c r="PW248" s="31"/>
      <c r="PX248" s="31"/>
      <c r="PY248" s="31"/>
      <c r="PZ248" s="31"/>
      <c r="QA248" s="31"/>
      <c r="QB248" s="31"/>
      <c r="QC248" s="31"/>
      <c r="QD248" s="31"/>
      <c r="QE248" s="31"/>
      <c r="QF248" s="31"/>
      <c r="QG248" s="31"/>
      <c r="QH248" s="31"/>
      <c r="QI248" s="31"/>
      <c r="QJ248" s="31"/>
      <c r="QK248" s="31"/>
      <c r="QL248" s="31"/>
      <c r="QM248" s="31"/>
      <c r="QN248" s="31"/>
      <c r="QO248" s="31"/>
      <c r="QP248" s="31"/>
      <c r="QQ248" s="31"/>
      <c r="QR248" s="31"/>
      <c r="QS248" s="31"/>
      <c r="QT248" s="31"/>
      <c r="QU248" s="31"/>
      <c r="QV248" s="31"/>
      <c r="QW248" s="31"/>
      <c r="QX248" s="31"/>
      <c r="QY248" s="31"/>
      <c r="QZ248" s="31"/>
      <c r="RA248" s="31"/>
      <c r="RB248" s="31"/>
      <c r="RC248" s="31"/>
      <c r="RD248" s="31"/>
      <c r="RE248" s="31"/>
      <c r="RF248" s="31"/>
      <c r="RG248" s="31"/>
      <c r="RH248" s="31"/>
      <c r="RI248" s="31"/>
      <c r="RJ248" s="31"/>
      <c r="RK248" s="31"/>
      <c r="RL248" s="31"/>
      <c r="RM248" s="31"/>
      <c r="RN248" s="31"/>
      <c r="RO248" s="31"/>
      <c r="RP248" s="31"/>
      <c r="RQ248" s="31"/>
      <c r="RR248" s="31"/>
      <c r="RS248" s="31"/>
      <c r="RT248" s="31"/>
      <c r="RU248" s="31"/>
      <c r="RV248" s="31"/>
      <c r="RW248" s="31"/>
      <c r="RX248" s="31"/>
      <c r="RY248" s="31"/>
      <c r="RZ248" s="31"/>
      <c r="SA248" s="31"/>
      <c r="SB248" s="31"/>
      <c r="SC248" s="31"/>
      <c r="SD248" s="31"/>
      <c r="SE248" s="31"/>
      <c r="SF248" s="31"/>
      <c r="SG248" s="31"/>
      <c r="SH248" s="31"/>
      <c r="SI248" s="31"/>
      <c r="SJ248" s="31"/>
      <c r="SK248" s="31"/>
      <c r="SL248" s="31"/>
      <c r="SM248" s="31"/>
      <c r="SN248" s="31"/>
      <c r="SO248" s="31"/>
      <c r="SP248" s="31"/>
      <c r="SQ248" s="31"/>
      <c r="SR248" s="31"/>
      <c r="SS248" s="31"/>
      <c r="ST248" s="31"/>
      <c r="SU248" s="31"/>
      <c r="SV248" s="31"/>
      <c r="SW248" s="31"/>
      <c r="SX248" s="31"/>
      <c r="SY248" s="31"/>
      <c r="SZ248" s="31"/>
      <c r="TA248" s="31"/>
      <c r="TB248" s="31"/>
      <c r="TC248" s="31"/>
      <c r="TD248" s="31"/>
      <c r="TE248" s="31"/>
      <c r="TF248" s="31"/>
      <c r="TG248" s="31"/>
      <c r="TH248" s="31"/>
      <c r="TI248" s="31"/>
      <c r="TJ248" s="31"/>
      <c r="TK248" s="31"/>
      <c r="TL248" s="31"/>
      <c r="TM248" s="31"/>
      <c r="TN248" s="31"/>
      <c r="TO248" s="31"/>
      <c r="TP248" s="31"/>
      <c r="TQ248" s="31"/>
      <c r="TR248" s="31"/>
      <c r="TS248" s="31"/>
      <c r="TT248" s="31"/>
      <c r="TU248" s="31"/>
      <c r="TV248" s="31"/>
      <c r="TW248" s="31"/>
      <c r="TX248" s="31"/>
      <c r="TY248" s="31"/>
      <c r="TZ248" s="31"/>
      <c r="UA248" s="31"/>
      <c r="UB248" s="31"/>
      <c r="UC248" s="31"/>
      <c r="UD248" s="31"/>
      <c r="UE248" s="31"/>
      <c r="UF248" s="31"/>
      <c r="UG248" s="31"/>
      <c r="UH248" s="31"/>
      <c r="UI248" s="31"/>
      <c r="UJ248" s="31"/>
      <c r="UK248" s="31"/>
      <c r="UL248" s="31"/>
      <c r="UM248" s="31"/>
      <c r="UN248" s="31"/>
      <c r="UO248" s="31"/>
      <c r="UP248" s="31"/>
      <c r="UQ248" s="31"/>
      <c r="UR248" s="31"/>
      <c r="US248" s="31"/>
      <c r="UT248" s="31"/>
      <c r="UU248" s="31"/>
      <c r="UV248" s="31"/>
      <c r="UW248" s="31"/>
      <c r="UX248" s="31"/>
      <c r="UY248" s="31"/>
      <c r="UZ248" s="31"/>
      <c r="VA248" s="31"/>
      <c r="VB248" s="31"/>
      <c r="VC248" s="31"/>
      <c r="VD248" s="31"/>
      <c r="VE248" s="31"/>
      <c r="VF248" s="31"/>
      <c r="VG248" s="31"/>
      <c r="VH248" s="31"/>
      <c r="VI248" s="31"/>
      <c r="VJ248" s="31"/>
      <c r="VK248" s="31"/>
      <c r="VL248" s="31"/>
      <c r="VM248" s="31"/>
      <c r="VN248" s="31"/>
      <c r="VO248" s="31"/>
      <c r="VP248" s="31"/>
      <c r="VQ248" s="31"/>
      <c r="VR248" s="31"/>
      <c r="VS248" s="31"/>
      <c r="VT248" s="31"/>
      <c r="VU248" s="31"/>
      <c r="VV248" s="31"/>
      <c r="VW248" s="31"/>
      <c r="VX248" s="31"/>
      <c r="VY248" s="31"/>
      <c r="VZ248" s="31"/>
      <c r="WA248" s="31"/>
      <c r="WB248" s="31"/>
      <c r="WC248" s="31"/>
      <c r="WD248" s="31"/>
      <c r="WE248" s="31"/>
      <c r="WF248" s="31"/>
      <c r="WG248" s="31"/>
      <c r="WH248" s="31"/>
      <c r="WI248" s="31"/>
      <c r="WJ248" s="31"/>
      <c r="WK248" s="31"/>
      <c r="WL248" s="31"/>
      <c r="WM248" s="31"/>
      <c r="WN248" s="31"/>
      <c r="WO248" s="31"/>
      <c r="WP248" s="31"/>
      <c r="WQ248" s="31"/>
      <c r="WR248" s="31"/>
      <c r="WS248" s="31"/>
      <c r="WT248" s="31"/>
      <c r="WU248" s="31"/>
      <c r="WV248" s="31"/>
      <c r="WW248" s="31"/>
      <c r="WX248" s="31"/>
      <c r="WY248" s="31"/>
      <c r="WZ248" s="31"/>
      <c r="XA248" s="31"/>
      <c r="XB248" s="31"/>
      <c r="XC248" s="31"/>
      <c r="XD248" s="31"/>
      <c r="XE248" s="31"/>
      <c r="XF248" s="31"/>
      <c r="XG248" s="31"/>
      <c r="XH248" s="31"/>
      <c r="XI248" s="31"/>
      <c r="XJ248" s="31"/>
      <c r="XK248" s="31"/>
      <c r="XL248" s="31"/>
      <c r="XM248" s="31"/>
      <c r="XN248" s="31"/>
      <c r="XO248" s="31"/>
      <c r="XP248" s="31"/>
      <c r="XQ248" s="31"/>
      <c r="XR248" s="31"/>
      <c r="XS248" s="31"/>
      <c r="XT248" s="31"/>
      <c r="XU248" s="31"/>
      <c r="XV248" s="31"/>
      <c r="XW248" s="31"/>
      <c r="XX248" s="31"/>
      <c r="XY248" s="31"/>
      <c r="XZ248" s="31"/>
      <c r="YA248" s="31"/>
      <c r="YB248" s="31"/>
      <c r="YC248" s="31"/>
      <c r="YD248" s="31"/>
      <c r="YE248" s="31"/>
      <c r="YF248" s="31"/>
      <c r="YG248" s="31"/>
      <c r="YH248" s="31"/>
      <c r="YI248" s="31"/>
      <c r="YJ248" s="31"/>
      <c r="YK248" s="31"/>
      <c r="YL248" s="31"/>
    </row>
    <row r="249" spans="1:662" s="5" customFormat="1" x14ac:dyDescent="0.25">
      <c r="A249" s="16"/>
      <c r="B249" s="16"/>
      <c r="C249" s="18">
        <v>4410</v>
      </c>
      <c r="D249" s="18" t="s">
        <v>53</v>
      </c>
      <c r="E249" s="3">
        <v>753</v>
      </c>
      <c r="F249" s="3"/>
      <c r="G249" s="15">
        <f t="shared" si="3"/>
        <v>0</v>
      </c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  <c r="IX249" s="31"/>
      <c r="IY249" s="31"/>
      <c r="IZ249" s="31"/>
      <c r="JA249" s="31"/>
      <c r="JB249" s="31"/>
      <c r="JC249" s="31"/>
      <c r="JD249" s="31"/>
      <c r="JE249" s="31"/>
      <c r="JF249" s="31"/>
      <c r="JG249" s="31"/>
      <c r="JH249" s="31"/>
      <c r="JI249" s="31"/>
      <c r="JJ249" s="31"/>
      <c r="JK249" s="31"/>
      <c r="JL249" s="31"/>
      <c r="JM249" s="31"/>
      <c r="JN249" s="31"/>
      <c r="JO249" s="31"/>
      <c r="JP249" s="31"/>
      <c r="JQ249" s="31"/>
      <c r="JR249" s="31"/>
      <c r="JS249" s="31"/>
      <c r="JT249" s="31"/>
      <c r="JU249" s="31"/>
      <c r="JV249" s="31"/>
      <c r="JW249" s="31"/>
      <c r="JX249" s="31"/>
      <c r="JY249" s="31"/>
      <c r="JZ249" s="31"/>
      <c r="KA249" s="31"/>
      <c r="KB249" s="31"/>
      <c r="KC249" s="31"/>
      <c r="KD249" s="31"/>
      <c r="KE249" s="31"/>
      <c r="KF249" s="31"/>
      <c r="KG249" s="31"/>
      <c r="KH249" s="31"/>
      <c r="KI249" s="31"/>
      <c r="KJ249" s="31"/>
      <c r="KK249" s="31"/>
      <c r="KL249" s="31"/>
      <c r="KM249" s="31"/>
      <c r="KN249" s="31"/>
      <c r="KO249" s="31"/>
      <c r="KP249" s="31"/>
      <c r="KQ249" s="31"/>
      <c r="KR249" s="31"/>
      <c r="KS249" s="31"/>
      <c r="KT249" s="31"/>
      <c r="KU249" s="31"/>
      <c r="KV249" s="31"/>
      <c r="KW249" s="31"/>
      <c r="KX249" s="31"/>
      <c r="KY249" s="31"/>
      <c r="KZ249" s="31"/>
      <c r="LA249" s="31"/>
      <c r="LB249" s="31"/>
      <c r="LC249" s="31"/>
      <c r="LD249" s="31"/>
      <c r="LE249" s="31"/>
      <c r="LF249" s="31"/>
      <c r="LG249" s="31"/>
      <c r="LH249" s="31"/>
      <c r="LI249" s="31"/>
      <c r="LJ249" s="31"/>
      <c r="LK249" s="31"/>
      <c r="LL249" s="31"/>
      <c r="LM249" s="31"/>
      <c r="LN249" s="31"/>
      <c r="LO249" s="31"/>
      <c r="LP249" s="31"/>
      <c r="LQ249" s="31"/>
      <c r="LR249" s="31"/>
      <c r="LS249" s="31"/>
      <c r="LT249" s="31"/>
      <c r="LU249" s="31"/>
      <c r="LV249" s="31"/>
      <c r="LW249" s="31"/>
      <c r="LX249" s="31"/>
      <c r="LY249" s="31"/>
      <c r="LZ249" s="31"/>
      <c r="MA249" s="31"/>
      <c r="MB249" s="31"/>
      <c r="MC249" s="31"/>
      <c r="MD249" s="31"/>
      <c r="ME249" s="31"/>
      <c r="MF249" s="31"/>
      <c r="MG249" s="31"/>
      <c r="MH249" s="31"/>
      <c r="MI249" s="31"/>
      <c r="MJ249" s="31"/>
      <c r="MK249" s="31"/>
      <c r="ML249" s="31"/>
      <c r="MM249" s="31"/>
      <c r="MN249" s="31"/>
      <c r="MO249" s="31"/>
      <c r="MP249" s="31"/>
      <c r="MQ249" s="31"/>
      <c r="MR249" s="31"/>
      <c r="MS249" s="31"/>
      <c r="MT249" s="31"/>
      <c r="MU249" s="31"/>
      <c r="MV249" s="31"/>
      <c r="MW249" s="31"/>
      <c r="MX249" s="31"/>
      <c r="MY249" s="31"/>
      <c r="MZ249" s="31"/>
      <c r="NA249" s="31"/>
      <c r="NB249" s="31"/>
      <c r="NC249" s="31"/>
      <c r="ND249" s="31"/>
      <c r="NE249" s="31"/>
      <c r="NF249" s="31"/>
      <c r="NG249" s="31"/>
      <c r="NH249" s="31"/>
      <c r="NI249" s="31"/>
      <c r="NJ249" s="31"/>
      <c r="NK249" s="31"/>
      <c r="NL249" s="31"/>
      <c r="NM249" s="31"/>
      <c r="NN249" s="31"/>
      <c r="NO249" s="31"/>
      <c r="NP249" s="31"/>
      <c r="NQ249" s="31"/>
      <c r="NR249" s="31"/>
      <c r="NS249" s="31"/>
      <c r="NT249" s="31"/>
      <c r="NU249" s="31"/>
      <c r="NV249" s="31"/>
      <c r="NW249" s="31"/>
      <c r="NX249" s="31"/>
      <c r="NY249" s="31"/>
      <c r="NZ249" s="31"/>
      <c r="OA249" s="31"/>
      <c r="OB249" s="31"/>
      <c r="OC249" s="31"/>
      <c r="OD249" s="31"/>
      <c r="OE249" s="31"/>
      <c r="OF249" s="31"/>
      <c r="OG249" s="31"/>
      <c r="OH249" s="31"/>
      <c r="OI249" s="31"/>
      <c r="OJ249" s="31"/>
      <c r="OK249" s="31"/>
      <c r="OL249" s="31"/>
      <c r="OM249" s="31"/>
      <c r="ON249" s="31"/>
      <c r="OO249" s="31"/>
      <c r="OP249" s="31"/>
      <c r="OQ249" s="31"/>
      <c r="OR249" s="31"/>
      <c r="OS249" s="31"/>
      <c r="OT249" s="31"/>
      <c r="OU249" s="31"/>
      <c r="OV249" s="31"/>
      <c r="OW249" s="31"/>
      <c r="OX249" s="31"/>
      <c r="OY249" s="31"/>
      <c r="OZ249" s="31"/>
      <c r="PA249" s="31"/>
      <c r="PB249" s="31"/>
      <c r="PC249" s="31"/>
      <c r="PD249" s="31"/>
      <c r="PE249" s="31"/>
      <c r="PF249" s="31"/>
      <c r="PG249" s="31"/>
      <c r="PH249" s="31"/>
      <c r="PI249" s="31"/>
      <c r="PJ249" s="31"/>
      <c r="PK249" s="31"/>
      <c r="PL249" s="31"/>
      <c r="PM249" s="31"/>
      <c r="PN249" s="31"/>
      <c r="PO249" s="31"/>
      <c r="PP249" s="31"/>
      <c r="PQ249" s="31"/>
      <c r="PR249" s="31"/>
      <c r="PS249" s="31"/>
      <c r="PT249" s="31"/>
      <c r="PU249" s="31"/>
      <c r="PV249" s="31"/>
      <c r="PW249" s="31"/>
      <c r="PX249" s="31"/>
      <c r="PY249" s="31"/>
      <c r="PZ249" s="31"/>
      <c r="QA249" s="31"/>
      <c r="QB249" s="31"/>
      <c r="QC249" s="31"/>
      <c r="QD249" s="31"/>
      <c r="QE249" s="31"/>
      <c r="QF249" s="31"/>
      <c r="QG249" s="31"/>
      <c r="QH249" s="31"/>
      <c r="QI249" s="31"/>
      <c r="QJ249" s="31"/>
      <c r="QK249" s="31"/>
      <c r="QL249" s="31"/>
      <c r="QM249" s="31"/>
      <c r="QN249" s="31"/>
      <c r="QO249" s="31"/>
      <c r="QP249" s="31"/>
      <c r="QQ249" s="31"/>
      <c r="QR249" s="31"/>
      <c r="QS249" s="31"/>
      <c r="QT249" s="31"/>
      <c r="QU249" s="31"/>
      <c r="QV249" s="31"/>
      <c r="QW249" s="31"/>
      <c r="QX249" s="31"/>
      <c r="QY249" s="31"/>
      <c r="QZ249" s="31"/>
      <c r="RA249" s="31"/>
      <c r="RB249" s="31"/>
      <c r="RC249" s="31"/>
      <c r="RD249" s="31"/>
      <c r="RE249" s="31"/>
      <c r="RF249" s="31"/>
      <c r="RG249" s="31"/>
      <c r="RH249" s="31"/>
      <c r="RI249" s="31"/>
      <c r="RJ249" s="31"/>
      <c r="RK249" s="31"/>
      <c r="RL249" s="31"/>
      <c r="RM249" s="31"/>
      <c r="RN249" s="31"/>
      <c r="RO249" s="31"/>
      <c r="RP249" s="31"/>
      <c r="RQ249" s="31"/>
      <c r="RR249" s="31"/>
      <c r="RS249" s="31"/>
      <c r="RT249" s="31"/>
      <c r="RU249" s="31"/>
      <c r="RV249" s="31"/>
      <c r="RW249" s="31"/>
      <c r="RX249" s="31"/>
      <c r="RY249" s="31"/>
      <c r="RZ249" s="31"/>
      <c r="SA249" s="31"/>
      <c r="SB249" s="31"/>
      <c r="SC249" s="31"/>
      <c r="SD249" s="31"/>
      <c r="SE249" s="31"/>
      <c r="SF249" s="31"/>
      <c r="SG249" s="31"/>
      <c r="SH249" s="31"/>
      <c r="SI249" s="31"/>
      <c r="SJ249" s="31"/>
      <c r="SK249" s="31"/>
      <c r="SL249" s="31"/>
      <c r="SM249" s="31"/>
      <c r="SN249" s="31"/>
      <c r="SO249" s="31"/>
      <c r="SP249" s="31"/>
      <c r="SQ249" s="31"/>
      <c r="SR249" s="31"/>
      <c r="SS249" s="31"/>
      <c r="ST249" s="31"/>
      <c r="SU249" s="31"/>
      <c r="SV249" s="31"/>
      <c r="SW249" s="31"/>
      <c r="SX249" s="31"/>
      <c r="SY249" s="31"/>
      <c r="SZ249" s="31"/>
      <c r="TA249" s="31"/>
      <c r="TB249" s="31"/>
      <c r="TC249" s="31"/>
      <c r="TD249" s="31"/>
      <c r="TE249" s="31"/>
      <c r="TF249" s="31"/>
      <c r="TG249" s="31"/>
      <c r="TH249" s="31"/>
      <c r="TI249" s="31"/>
      <c r="TJ249" s="31"/>
      <c r="TK249" s="31"/>
      <c r="TL249" s="31"/>
      <c r="TM249" s="31"/>
      <c r="TN249" s="31"/>
      <c r="TO249" s="31"/>
      <c r="TP249" s="31"/>
      <c r="TQ249" s="31"/>
      <c r="TR249" s="31"/>
      <c r="TS249" s="31"/>
      <c r="TT249" s="31"/>
      <c r="TU249" s="31"/>
      <c r="TV249" s="31"/>
      <c r="TW249" s="31"/>
      <c r="TX249" s="31"/>
      <c r="TY249" s="31"/>
      <c r="TZ249" s="31"/>
      <c r="UA249" s="31"/>
      <c r="UB249" s="31"/>
      <c r="UC249" s="31"/>
      <c r="UD249" s="31"/>
      <c r="UE249" s="31"/>
      <c r="UF249" s="31"/>
      <c r="UG249" s="31"/>
      <c r="UH249" s="31"/>
      <c r="UI249" s="31"/>
      <c r="UJ249" s="31"/>
      <c r="UK249" s="31"/>
      <c r="UL249" s="31"/>
      <c r="UM249" s="31"/>
      <c r="UN249" s="31"/>
      <c r="UO249" s="31"/>
      <c r="UP249" s="31"/>
      <c r="UQ249" s="31"/>
      <c r="UR249" s="31"/>
      <c r="US249" s="31"/>
      <c r="UT249" s="31"/>
      <c r="UU249" s="31"/>
      <c r="UV249" s="31"/>
      <c r="UW249" s="31"/>
      <c r="UX249" s="31"/>
      <c r="UY249" s="31"/>
      <c r="UZ249" s="31"/>
      <c r="VA249" s="31"/>
      <c r="VB249" s="31"/>
      <c r="VC249" s="31"/>
      <c r="VD249" s="31"/>
      <c r="VE249" s="31"/>
      <c r="VF249" s="31"/>
      <c r="VG249" s="31"/>
      <c r="VH249" s="31"/>
      <c r="VI249" s="31"/>
      <c r="VJ249" s="31"/>
      <c r="VK249" s="31"/>
      <c r="VL249" s="31"/>
      <c r="VM249" s="31"/>
      <c r="VN249" s="31"/>
      <c r="VO249" s="31"/>
      <c r="VP249" s="31"/>
      <c r="VQ249" s="31"/>
      <c r="VR249" s="31"/>
      <c r="VS249" s="31"/>
      <c r="VT249" s="31"/>
      <c r="VU249" s="31"/>
      <c r="VV249" s="31"/>
      <c r="VW249" s="31"/>
      <c r="VX249" s="31"/>
      <c r="VY249" s="31"/>
      <c r="VZ249" s="31"/>
      <c r="WA249" s="31"/>
      <c r="WB249" s="31"/>
      <c r="WC249" s="31"/>
      <c r="WD249" s="31"/>
      <c r="WE249" s="31"/>
      <c r="WF249" s="31"/>
      <c r="WG249" s="31"/>
      <c r="WH249" s="31"/>
      <c r="WI249" s="31"/>
      <c r="WJ249" s="31"/>
      <c r="WK249" s="31"/>
      <c r="WL249" s="31"/>
      <c r="WM249" s="31"/>
      <c r="WN249" s="31"/>
      <c r="WO249" s="31"/>
      <c r="WP249" s="31"/>
      <c r="WQ249" s="31"/>
      <c r="WR249" s="31"/>
      <c r="WS249" s="31"/>
      <c r="WT249" s="31"/>
      <c r="WU249" s="31"/>
      <c r="WV249" s="31"/>
      <c r="WW249" s="31"/>
      <c r="WX249" s="31"/>
      <c r="WY249" s="31"/>
      <c r="WZ249" s="31"/>
      <c r="XA249" s="31"/>
      <c r="XB249" s="31"/>
      <c r="XC249" s="31"/>
      <c r="XD249" s="31"/>
      <c r="XE249" s="31"/>
      <c r="XF249" s="31"/>
      <c r="XG249" s="31"/>
      <c r="XH249" s="31"/>
      <c r="XI249" s="31"/>
      <c r="XJ249" s="31"/>
      <c r="XK249" s="31"/>
      <c r="XL249" s="31"/>
      <c r="XM249" s="31"/>
      <c r="XN249" s="31"/>
      <c r="XO249" s="31"/>
      <c r="XP249" s="31"/>
      <c r="XQ249" s="31"/>
      <c r="XR249" s="31"/>
      <c r="XS249" s="31"/>
      <c r="XT249" s="31"/>
      <c r="XU249" s="31"/>
      <c r="XV249" s="31"/>
      <c r="XW249" s="31"/>
      <c r="XX249" s="31"/>
      <c r="XY249" s="31"/>
      <c r="XZ249" s="31"/>
      <c r="YA249" s="31"/>
      <c r="YB249" s="31"/>
      <c r="YC249" s="31"/>
      <c r="YD249" s="31"/>
      <c r="YE249" s="31"/>
      <c r="YF249" s="31"/>
      <c r="YG249" s="31"/>
      <c r="YH249" s="31"/>
      <c r="YI249" s="31"/>
      <c r="YJ249" s="31"/>
      <c r="YK249" s="31"/>
      <c r="YL249" s="31"/>
    </row>
    <row r="250" spans="1:662" s="5" customFormat="1" x14ac:dyDescent="0.25">
      <c r="A250" s="16"/>
      <c r="B250" s="16"/>
      <c r="C250" s="18">
        <v>4430</v>
      </c>
      <c r="D250" s="18" t="s">
        <v>18</v>
      </c>
      <c r="E250" s="3">
        <v>450</v>
      </c>
      <c r="F250" s="3"/>
      <c r="G250" s="15">
        <f t="shared" si="3"/>
        <v>0</v>
      </c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  <c r="IX250" s="31"/>
      <c r="IY250" s="31"/>
      <c r="IZ250" s="31"/>
      <c r="JA250" s="31"/>
      <c r="JB250" s="31"/>
      <c r="JC250" s="31"/>
      <c r="JD250" s="31"/>
      <c r="JE250" s="31"/>
      <c r="JF250" s="31"/>
      <c r="JG250" s="31"/>
      <c r="JH250" s="31"/>
      <c r="JI250" s="31"/>
      <c r="JJ250" s="31"/>
      <c r="JK250" s="31"/>
      <c r="JL250" s="31"/>
      <c r="JM250" s="31"/>
      <c r="JN250" s="31"/>
      <c r="JO250" s="31"/>
      <c r="JP250" s="31"/>
      <c r="JQ250" s="31"/>
      <c r="JR250" s="31"/>
      <c r="JS250" s="31"/>
      <c r="JT250" s="31"/>
      <c r="JU250" s="31"/>
      <c r="JV250" s="31"/>
      <c r="JW250" s="31"/>
      <c r="JX250" s="31"/>
      <c r="JY250" s="31"/>
      <c r="JZ250" s="31"/>
      <c r="KA250" s="31"/>
      <c r="KB250" s="31"/>
      <c r="KC250" s="31"/>
      <c r="KD250" s="31"/>
      <c r="KE250" s="31"/>
      <c r="KF250" s="31"/>
      <c r="KG250" s="31"/>
      <c r="KH250" s="31"/>
      <c r="KI250" s="31"/>
      <c r="KJ250" s="31"/>
      <c r="KK250" s="31"/>
      <c r="KL250" s="31"/>
      <c r="KM250" s="31"/>
      <c r="KN250" s="31"/>
      <c r="KO250" s="31"/>
      <c r="KP250" s="31"/>
      <c r="KQ250" s="31"/>
      <c r="KR250" s="31"/>
      <c r="KS250" s="31"/>
      <c r="KT250" s="31"/>
      <c r="KU250" s="31"/>
      <c r="KV250" s="31"/>
      <c r="KW250" s="31"/>
      <c r="KX250" s="31"/>
      <c r="KY250" s="31"/>
      <c r="KZ250" s="31"/>
      <c r="LA250" s="31"/>
      <c r="LB250" s="31"/>
      <c r="LC250" s="31"/>
      <c r="LD250" s="31"/>
      <c r="LE250" s="31"/>
      <c r="LF250" s="31"/>
      <c r="LG250" s="31"/>
      <c r="LH250" s="31"/>
      <c r="LI250" s="31"/>
      <c r="LJ250" s="31"/>
      <c r="LK250" s="31"/>
      <c r="LL250" s="31"/>
      <c r="LM250" s="31"/>
      <c r="LN250" s="31"/>
      <c r="LO250" s="31"/>
      <c r="LP250" s="31"/>
      <c r="LQ250" s="31"/>
      <c r="LR250" s="31"/>
      <c r="LS250" s="31"/>
      <c r="LT250" s="31"/>
      <c r="LU250" s="31"/>
      <c r="LV250" s="31"/>
      <c r="LW250" s="31"/>
      <c r="LX250" s="31"/>
      <c r="LY250" s="31"/>
      <c r="LZ250" s="31"/>
      <c r="MA250" s="31"/>
      <c r="MB250" s="31"/>
      <c r="MC250" s="31"/>
      <c r="MD250" s="31"/>
      <c r="ME250" s="31"/>
      <c r="MF250" s="31"/>
      <c r="MG250" s="31"/>
      <c r="MH250" s="31"/>
      <c r="MI250" s="31"/>
      <c r="MJ250" s="31"/>
      <c r="MK250" s="31"/>
      <c r="ML250" s="31"/>
      <c r="MM250" s="31"/>
      <c r="MN250" s="31"/>
      <c r="MO250" s="31"/>
      <c r="MP250" s="31"/>
      <c r="MQ250" s="31"/>
      <c r="MR250" s="31"/>
      <c r="MS250" s="31"/>
      <c r="MT250" s="31"/>
      <c r="MU250" s="31"/>
      <c r="MV250" s="31"/>
      <c r="MW250" s="31"/>
      <c r="MX250" s="31"/>
      <c r="MY250" s="31"/>
      <c r="MZ250" s="31"/>
      <c r="NA250" s="31"/>
      <c r="NB250" s="31"/>
      <c r="NC250" s="31"/>
      <c r="ND250" s="31"/>
      <c r="NE250" s="31"/>
      <c r="NF250" s="31"/>
      <c r="NG250" s="31"/>
      <c r="NH250" s="31"/>
      <c r="NI250" s="31"/>
      <c r="NJ250" s="31"/>
      <c r="NK250" s="31"/>
      <c r="NL250" s="31"/>
      <c r="NM250" s="31"/>
      <c r="NN250" s="31"/>
      <c r="NO250" s="31"/>
      <c r="NP250" s="31"/>
      <c r="NQ250" s="31"/>
      <c r="NR250" s="31"/>
      <c r="NS250" s="31"/>
      <c r="NT250" s="31"/>
      <c r="NU250" s="31"/>
      <c r="NV250" s="31"/>
      <c r="NW250" s="31"/>
      <c r="NX250" s="31"/>
      <c r="NY250" s="31"/>
      <c r="NZ250" s="31"/>
      <c r="OA250" s="31"/>
      <c r="OB250" s="31"/>
      <c r="OC250" s="31"/>
      <c r="OD250" s="31"/>
      <c r="OE250" s="31"/>
      <c r="OF250" s="31"/>
      <c r="OG250" s="31"/>
      <c r="OH250" s="31"/>
      <c r="OI250" s="31"/>
      <c r="OJ250" s="31"/>
      <c r="OK250" s="31"/>
      <c r="OL250" s="31"/>
      <c r="OM250" s="31"/>
      <c r="ON250" s="31"/>
      <c r="OO250" s="31"/>
      <c r="OP250" s="31"/>
      <c r="OQ250" s="31"/>
      <c r="OR250" s="31"/>
      <c r="OS250" s="31"/>
      <c r="OT250" s="31"/>
      <c r="OU250" s="31"/>
      <c r="OV250" s="31"/>
      <c r="OW250" s="31"/>
      <c r="OX250" s="31"/>
      <c r="OY250" s="31"/>
      <c r="OZ250" s="31"/>
      <c r="PA250" s="31"/>
      <c r="PB250" s="31"/>
      <c r="PC250" s="31"/>
      <c r="PD250" s="31"/>
      <c r="PE250" s="31"/>
      <c r="PF250" s="31"/>
      <c r="PG250" s="31"/>
      <c r="PH250" s="31"/>
      <c r="PI250" s="31"/>
      <c r="PJ250" s="31"/>
      <c r="PK250" s="31"/>
      <c r="PL250" s="31"/>
      <c r="PM250" s="31"/>
      <c r="PN250" s="31"/>
      <c r="PO250" s="31"/>
      <c r="PP250" s="31"/>
      <c r="PQ250" s="31"/>
      <c r="PR250" s="31"/>
      <c r="PS250" s="31"/>
      <c r="PT250" s="31"/>
      <c r="PU250" s="31"/>
      <c r="PV250" s="31"/>
      <c r="PW250" s="31"/>
      <c r="PX250" s="31"/>
      <c r="PY250" s="31"/>
      <c r="PZ250" s="31"/>
      <c r="QA250" s="31"/>
      <c r="QB250" s="31"/>
      <c r="QC250" s="31"/>
      <c r="QD250" s="31"/>
      <c r="QE250" s="31"/>
      <c r="QF250" s="31"/>
      <c r="QG250" s="31"/>
      <c r="QH250" s="31"/>
      <c r="QI250" s="31"/>
      <c r="QJ250" s="31"/>
      <c r="QK250" s="31"/>
      <c r="QL250" s="31"/>
      <c r="QM250" s="31"/>
      <c r="QN250" s="31"/>
      <c r="QO250" s="31"/>
      <c r="QP250" s="31"/>
      <c r="QQ250" s="31"/>
      <c r="QR250" s="31"/>
      <c r="QS250" s="31"/>
      <c r="QT250" s="31"/>
      <c r="QU250" s="31"/>
      <c r="QV250" s="31"/>
      <c r="QW250" s="31"/>
      <c r="QX250" s="31"/>
      <c r="QY250" s="31"/>
      <c r="QZ250" s="31"/>
      <c r="RA250" s="31"/>
      <c r="RB250" s="31"/>
      <c r="RC250" s="31"/>
      <c r="RD250" s="31"/>
      <c r="RE250" s="31"/>
      <c r="RF250" s="31"/>
      <c r="RG250" s="31"/>
      <c r="RH250" s="31"/>
      <c r="RI250" s="31"/>
      <c r="RJ250" s="31"/>
      <c r="RK250" s="31"/>
      <c r="RL250" s="31"/>
      <c r="RM250" s="31"/>
      <c r="RN250" s="31"/>
      <c r="RO250" s="31"/>
      <c r="RP250" s="31"/>
      <c r="RQ250" s="31"/>
      <c r="RR250" s="31"/>
      <c r="RS250" s="31"/>
      <c r="RT250" s="31"/>
      <c r="RU250" s="31"/>
      <c r="RV250" s="31"/>
      <c r="RW250" s="31"/>
      <c r="RX250" s="31"/>
      <c r="RY250" s="31"/>
      <c r="RZ250" s="31"/>
      <c r="SA250" s="31"/>
      <c r="SB250" s="31"/>
      <c r="SC250" s="31"/>
      <c r="SD250" s="31"/>
      <c r="SE250" s="31"/>
      <c r="SF250" s="31"/>
      <c r="SG250" s="31"/>
      <c r="SH250" s="31"/>
      <c r="SI250" s="31"/>
      <c r="SJ250" s="31"/>
      <c r="SK250" s="31"/>
      <c r="SL250" s="31"/>
      <c r="SM250" s="31"/>
      <c r="SN250" s="31"/>
      <c r="SO250" s="31"/>
      <c r="SP250" s="31"/>
      <c r="SQ250" s="31"/>
      <c r="SR250" s="31"/>
      <c r="SS250" s="31"/>
      <c r="ST250" s="31"/>
      <c r="SU250" s="31"/>
      <c r="SV250" s="31"/>
      <c r="SW250" s="31"/>
      <c r="SX250" s="31"/>
      <c r="SY250" s="31"/>
      <c r="SZ250" s="31"/>
      <c r="TA250" s="31"/>
      <c r="TB250" s="31"/>
      <c r="TC250" s="31"/>
      <c r="TD250" s="31"/>
      <c r="TE250" s="31"/>
      <c r="TF250" s="31"/>
      <c r="TG250" s="31"/>
      <c r="TH250" s="31"/>
      <c r="TI250" s="31"/>
      <c r="TJ250" s="31"/>
      <c r="TK250" s="31"/>
      <c r="TL250" s="31"/>
      <c r="TM250" s="31"/>
      <c r="TN250" s="31"/>
      <c r="TO250" s="31"/>
      <c r="TP250" s="31"/>
      <c r="TQ250" s="31"/>
      <c r="TR250" s="31"/>
      <c r="TS250" s="31"/>
      <c r="TT250" s="31"/>
      <c r="TU250" s="31"/>
      <c r="TV250" s="31"/>
      <c r="TW250" s="31"/>
      <c r="TX250" s="31"/>
      <c r="TY250" s="31"/>
      <c r="TZ250" s="31"/>
      <c r="UA250" s="31"/>
      <c r="UB250" s="31"/>
      <c r="UC250" s="31"/>
      <c r="UD250" s="31"/>
      <c r="UE250" s="31"/>
      <c r="UF250" s="31"/>
      <c r="UG250" s="31"/>
      <c r="UH250" s="31"/>
      <c r="UI250" s="31"/>
      <c r="UJ250" s="31"/>
      <c r="UK250" s="31"/>
      <c r="UL250" s="31"/>
      <c r="UM250" s="31"/>
      <c r="UN250" s="31"/>
      <c r="UO250" s="31"/>
      <c r="UP250" s="31"/>
      <c r="UQ250" s="31"/>
      <c r="UR250" s="31"/>
      <c r="US250" s="31"/>
      <c r="UT250" s="31"/>
      <c r="UU250" s="31"/>
      <c r="UV250" s="31"/>
      <c r="UW250" s="31"/>
      <c r="UX250" s="31"/>
      <c r="UY250" s="31"/>
      <c r="UZ250" s="31"/>
      <c r="VA250" s="31"/>
      <c r="VB250" s="31"/>
      <c r="VC250" s="31"/>
      <c r="VD250" s="31"/>
      <c r="VE250" s="31"/>
      <c r="VF250" s="31"/>
      <c r="VG250" s="31"/>
      <c r="VH250" s="31"/>
      <c r="VI250" s="31"/>
      <c r="VJ250" s="31"/>
      <c r="VK250" s="31"/>
      <c r="VL250" s="31"/>
      <c r="VM250" s="31"/>
      <c r="VN250" s="31"/>
      <c r="VO250" s="31"/>
      <c r="VP250" s="31"/>
      <c r="VQ250" s="31"/>
      <c r="VR250" s="31"/>
      <c r="VS250" s="31"/>
      <c r="VT250" s="31"/>
      <c r="VU250" s="31"/>
      <c r="VV250" s="31"/>
      <c r="VW250" s="31"/>
      <c r="VX250" s="31"/>
      <c r="VY250" s="31"/>
      <c r="VZ250" s="31"/>
      <c r="WA250" s="31"/>
      <c r="WB250" s="31"/>
      <c r="WC250" s="31"/>
      <c r="WD250" s="31"/>
      <c r="WE250" s="31"/>
      <c r="WF250" s="31"/>
      <c r="WG250" s="31"/>
      <c r="WH250" s="31"/>
      <c r="WI250" s="31"/>
      <c r="WJ250" s="31"/>
      <c r="WK250" s="31"/>
      <c r="WL250" s="31"/>
      <c r="WM250" s="31"/>
      <c r="WN250" s="31"/>
      <c r="WO250" s="31"/>
      <c r="WP250" s="31"/>
      <c r="WQ250" s="31"/>
      <c r="WR250" s="31"/>
      <c r="WS250" s="31"/>
      <c r="WT250" s="31"/>
      <c r="WU250" s="31"/>
      <c r="WV250" s="31"/>
      <c r="WW250" s="31"/>
      <c r="WX250" s="31"/>
      <c r="WY250" s="31"/>
      <c r="WZ250" s="31"/>
      <c r="XA250" s="31"/>
      <c r="XB250" s="31"/>
      <c r="XC250" s="31"/>
      <c r="XD250" s="31"/>
      <c r="XE250" s="31"/>
      <c r="XF250" s="31"/>
      <c r="XG250" s="31"/>
      <c r="XH250" s="31"/>
      <c r="XI250" s="31"/>
      <c r="XJ250" s="31"/>
      <c r="XK250" s="31"/>
      <c r="XL250" s="31"/>
      <c r="XM250" s="31"/>
      <c r="XN250" s="31"/>
      <c r="XO250" s="31"/>
      <c r="XP250" s="31"/>
      <c r="XQ250" s="31"/>
      <c r="XR250" s="31"/>
      <c r="XS250" s="31"/>
      <c r="XT250" s="31"/>
      <c r="XU250" s="31"/>
      <c r="XV250" s="31"/>
      <c r="XW250" s="31"/>
      <c r="XX250" s="31"/>
      <c r="XY250" s="31"/>
      <c r="XZ250" s="31"/>
      <c r="YA250" s="31"/>
      <c r="YB250" s="31"/>
      <c r="YC250" s="31"/>
      <c r="YD250" s="31"/>
      <c r="YE250" s="31"/>
      <c r="YF250" s="31"/>
      <c r="YG250" s="31"/>
      <c r="YH250" s="31"/>
      <c r="YI250" s="31"/>
      <c r="YJ250" s="31"/>
      <c r="YK250" s="31"/>
      <c r="YL250" s="31"/>
    </row>
    <row r="251" spans="1:662" s="11" customFormat="1" x14ac:dyDescent="0.25">
      <c r="A251" s="16"/>
      <c r="B251" s="16"/>
      <c r="C251" s="18">
        <v>6050</v>
      </c>
      <c r="D251" s="25" t="s">
        <v>129</v>
      </c>
      <c r="E251" s="3">
        <v>225000</v>
      </c>
      <c r="F251" s="3">
        <v>201250</v>
      </c>
      <c r="G251" s="15">
        <f t="shared" si="3"/>
        <v>89.444444444444443</v>
      </c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  <c r="IX251" s="31"/>
      <c r="IY251" s="31"/>
      <c r="IZ251" s="31"/>
      <c r="JA251" s="31"/>
      <c r="JB251" s="31"/>
      <c r="JC251" s="31"/>
      <c r="JD251" s="31"/>
      <c r="JE251" s="31"/>
      <c r="JF251" s="31"/>
      <c r="JG251" s="31"/>
      <c r="JH251" s="31"/>
      <c r="JI251" s="31"/>
      <c r="JJ251" s="31"/>
      <c r="JK251" s="31"/>
      <c r="JL251" s="31"/>
      <c r="JM251" s="31"/>
      <c r="JN251" s="31"/>
      <c r="JO251" s="31"/>
      <c r="JP251" s="31"/>
      <c r="JQ251" s="31"/>
      <c r="JR251" s="31"/>
      <c r="JS251" s="31"/>
      <c r="JT251" s="31"/>
      <c r="JU251" s="31"/>
      <c r="JV251" s="31"/>
      <c r="JW251" s="31"/>
      <c r="JX251" s="31"/>
      <c r="JY251" s="31"/>
      <c r="JZ251" s="31"/>
      <c r="KA251" s="31"/>
      <c r="KB251" s="31"/>
      <c r="KC251" s="31"/>
      <c r="KD251" s="31"/>
      <c r="KE251" s="31"/>
      <c r="KF251" s="31"/>
      <c r="KG251" s="31"/>
      <c r="KH251" s="31"/>
      <c r="KI251" s="31"/>
      <c r="KJ251" s="31"/>
      <c r="KK251" s="31"/>
      <c r="KL251" s="31"/>
      <c r="KM251" s="31"/>
      <c r="KN251" s="31"/>
      <c r="KO251" s="31"/>
      <c r="KP251" s="31"/>
      <c r="KQ251" s="31"/>
      <c r="KR251" s="31"/>
      <c r="KS251" s="31"/>
      <c r="KT251" s="31"/>
      <c r="KU251" s="31"/>
      <c r="KV251" s="31"/>
      <c r="KW251" s="31"/>
      <c r="KX251" s="31"/>
      <c r="KY251" s="31"/>
      <c r="KZ251" s="31"/>
      <c r="LA251" s="31"/>
      <c r="LB251" s="31"/>
      <c r="LC251" s="31"/>
      <c r="LD251" s="31"/>
      <c r="LE251" s="31"/>
      <c r="LF251" s="31"/>
      <c r="LG251" s="31"/>
      <c r="LH251" s="31"/>
      <c r="LI251" s="31"/>
      <c r="LJ251" s="31"/>
      <c r="LK251" s="31"/>
      <c r="LL251" s="31"/>
      <c r="LM251" s="31"/>
      <c r="LN251" s="31"/>
      <c r="LO251" s="31"/>
      <c r="LP251" s="31"/>
      <c r="LQ251" s="31"/>
      <c r="LR251" s="31"/>
      <c r="LS251" s="31"/>
      <c r="LT251" s="31"/>
      <c r="LU251" s="31"/>
      <c r="LV251" s="31"/>
      <c r="LW251" s="31"/>
      <c r="LX251" s="31"/>
      <c r="LY251" s="31"/>
      <c r="LZ251" s="31"/>
      <c r="MA251" s="31"/>
      <c r="MB251" s="31"/>
      <c r="MC251" s="31"/>
      <c r="MD251" s="31"/>
      <c r="ME251" s="31"/>
      <c r="MF251" s="31"/>
      <c r="MG251" s="31"/>
      <c r="MH251" s="31"/>
      <c r="MI251" s="31"/>
      <c r="MJ251" s="31"/>
      <c r="MK251" s="31"/>
      <c r="ML251" s="31"/>
      <c r="MM251" s="31"/>
      <c r="MN251" s="31"/>
      <c r="MO251" s="31"/>
      <c r="MP251" s="31"/>
      <c r="MQ251" s="31"/>
      <c r="MR251" s="31"/>
      <c r="MS251" s="31"/>
      <c r="MT251" s="31"/>
      <c r="MU251" s="31"/>
      <c r="MV251" s="31"/>
      <c r="MW251" s="31"/>
      <c r="MX251" s="31"/>
      <c r="MY251" s="31"/>
      <c r="MZ251" s="31"/>
      <c r="NA251" s="31"/>
      <c r="NB251" s="31"/>
      <c r="NC251" s="31"/>
      <c r="ND251" s="31"/>
      <c r="NE251" s="31"/>
      <c r="NF251" s="31"/>
      <c r="NG251" s="31"/>
      <c r="NH251" s="31"/>
      <c r="NI251" s="31"/>
      <c r="NJ251" s="31"/>
      <c r="NK251" s="31"/>
      <c r="NL251" s="31"/>
      <c r="NM251" s="31"/>
      <c r="NN251" s="31"/>
      <c r="NO251" s="31"/>
      <c r="NP251" s="31"/>
      <c r="NQ251" s="31"/>
      <c r="NR251" s="31"/>
      <c r="NS251" s="31"/>
      <c r="NT251" s="31"/>
      <c r="NU251" s="31"/>
      <c r="NV251" s="31"/>
      <c r="NW251" s="31"/>
      <c r="NX251" s="31"/>
      <c r="NY251" s="31"/>
      <c r="NZ251" s="31"/>
      <c r="OA251" s="31"/>
      <c r="OB251" s="31"/>
      <c r="OC251" s="31"/>
      <c r="OD251" s="31"/>
      <c r="OE251" s="31"/>
      <c r="OF251" s="31"/>
      <c r="OG251" s="31"/>
      <c r="OH251" s="31"/>
      <c r="OI251" s="31"/>
      <c r="OJ251" s="31"/>
      <c r="OK251" s="31"/>
      <c r="OL251" s="31"/>
      <c r="OM251" s="31"/>
      <c r="ON251" s="31"/>
      <c r="OO251" s="31"/>
      <c r="OP251" s="31"/>
      <c r="OQ251" s="31"/>
      <c r="OR251" s="31"/>
      <c r="OS251" s="31"/>
      <c r="OT251" s="31"/>
      <c r="OU251" s="31"/>
      <c r="OV251" s="31"/>
      <c r="OW251" s="31"/>
      <c r="OX251" s="31"/>
      <c r="OY251" s="31"/>
      <c r="OZ251" s="31"/>
      <c r="PA251" s="31"/>
      <c r="PB251" s="31"/>
      <c r="PC251" s="31"/>
      <c r="PD251" s="31"/>
      <c r="PE251" s="31"/>
      <c r="PF251" s="31"/>
      <c r="PG251" s="31"/>
      <c r="PH251" s="31"/>
      <c r="PI251" s="31"/>
      <c r="PJ251" s="31"/>
      <c r="PK251" s="31"/>
      <c r="PL251" s="31"/>
      <c r="PM251" s="31"/>
      <c r="PN251" s="31"/>
      <c r="PO251" s="31"/>
      <c r="PP251" s="31"/>
      <c r="PQ251" s="31"/>
      <c r="PR251" s="31"/>
      <c r="PS251" s="31"/>
      <c r="PT251" s="31"/>
      <c r="PU251" s="31"/>
      <c r="PV251" s="31"/>
      <c r="PW251" s="31"/>
      <c r="PX251" s="31"/>
      <c r="PY251" s="31"/>
      <c r="PZ251" s="31"/>
      <c r="QA251" s="31"/>
      <c r="QB251" s="31"/>
      <c r="QC251" s="31"/>
      <c r="QD251" s="31"/>
      <c r="QE251" s="31"/>
      <c r="QF251" s="31"/>
      <c r="QG251" s="31"/>
      <c r="QH251" s="31"/>
      <c r="QI251" s="31"/>
      <c r="QJ251" s="31"/>
      <c r="QK251" s="31"/>
      <c r="QL251" s="31"/>
      <c r="QM251" s="31"/>
      <c r="QN251" s="31"/>
      <c r="QO251" s="31"/>
      <c r="QP251" s="31"/>
      <c r="QQ251" s="31"/>
      <c r="QR251" s="31"/>
      <c r="QS251" s="31"/>
      <c r="QT251" s="31"/>
      <c r="QU251" s="31"/>
      <c r="QV251" s="31"/>
      <c r="QW251" s="31"/>
      <c r="QX251" s="31"/>
      <c r="QY251" s="31"/>
      <c r="QZ251" s="31"/>
      <c r="RA251" s="31"/>
      <c r="RB251" s="31"/>
      <c r="RC251" s="31"/>
      <c r="RD251" s="31"/>
      <c r="RE251" s="31"/>
      <c r="RF251" s="31"/>
      <c r="RG251" s="31"/>
      <c r="RH251" s="31"/>
      <c r="RI251" s="31"/>
      <c r="RJ251" s="31"/>
      <c r="RK251" s="31"/>
      <c r="RL251" s="31"/>
      <c r="RM251" s="31"/>
      <c r="RN251" s="31"/>
      <c r="RO251" s="31"/>
      <c r="RP251" s="31"/>
      <c r="RQ251" s="31"/>
      <c r="RR251" s="31"/>
      <c r="RS251" s="31"/>
      <c r="RT251" s="31"/>
      <c r="RU251" s="31"/>
      <c r="RV251" s="31"/>
      <c r="RW251" s="31"/>
      <c r="RX251" s="31"/>
      <c r="RY251" s="31"/>
      <c r="RZ251" s="31"/>
      <c r="SA251" s="31"/>
      <c r="SB251" s="31"/>
      <c r="SC251" s="31"/>
      <c r="SD251" s="31"/>
      <c r="SE251" s="31"/>
      <c r="SF251" s="31"/>
      <c r="SG251" s="31"/>
      <c r="SH251" s="31"/>
      <c r="SI251" s="31"/>
      <c r="SJ251" s="31"/>
      <c r="SK251" s="31"/>
      <c r="SL251" s="31"/>
      <c r="SM251" s="31"/>
      <c r="SN251" s="31"/>
      <c r="SO251" s="31"/>
      <c r="SP251" s="31"/>
      <c r="SQ251" s="31"/>
      <c r="SR251" s="31"/>
      <c r="SS251" s="31"/>
      <c r="ST251" s="31"/>
      <c r="SU251" s="31"/>
      <c r="SV251" s="31"/>
      <c r="SW251" s="31"/>
      <c r="SX251" s="31"/>
      <c r="SY251" s="31"/>
      <c r="SZ251" s="31"/>
      <c r="TA251" s="31"/>
      <c r="TB251" s="31"/>
      <c r="TC251" s="31"/>
      <c r="TD251" s="31"/>
      <c r="TE251" s="31"/>
      <c r="TF251" s="31"/>
      <c r="TG251" s="31"/>
      <c r="TH251" s="31"/>
      <c r="TI251" s="31"/>
      <c r="TJ251" s="31"/>
      <c r="TK251" s="31"/>
      <c r="TL251" s="31"/>
      <c r="TM251" s="31"/>
      <c r="TN251" s="31"/>
      <c r="TO251" s="31"/>
      <c r="TP251" s="31"/>
      <c r="TQ251" s="31"/>
      <c r="TR251" s="31"/>
      <c r="TS251" s="31"/>
      <c r="TT251" s="31"/>
      <c r="TU251" s="31"/>
      <c r="TV251" s="31"/>
      <c r="TW251" s="31"/>
      <c r="TX251" s="31"/>
      <c r="TY251" s="31"/>
      <c r="TZ251" s="31"/>
      <c r="UA251" s="31"/>
      <c r="UB251" s="31"/>
      <c r="UC251" s="31"/>
      <c r="UD251" s="31"/>
      <c r="UE251" s="31"/>
      <c r="UF251" s="31"/>
      <c r="UG251" s="31"/>
      <c r="UH251" s="31"/>
      <c r="UI251" s="31"/>
      <c r="UJ251" s="31"/>
      <c r="UK251" s="31"/>
      <c r="UL251" s="31"/>
      <c r="UM251" s="31"/>
      <c r="UN251" s="31"/>
      <c r="UO251" s="31"/>
      <c r="UP251" s="31"/>
      <c r="UQ251" s="31"/>
      <c r="UR251" s="31"/>
      <c r="US251" s="31"/>
      <c r="UT251" s="31"/>
      <c r="UU251" s="31"/>
      <c r="UV251" s="31"/>
      <c r="UW251" s="31"/>
      <c r="UX251" s="31"/>
      <c r="UY251" s="31"/>
      <c r="UZ251" s="31"/>
      <c r="VA251" s="31"/>
      <c r="VB251" s="31"/>
      <c r="VC251" s="31"/>
      <c r="VD251" s="31"/>
      <c r="VE251" s="31"/>
      <c r="VF251" s="31"/>
      <c r="VG251" s="31"/>
      <c r="VH251" s="31"/>
      <c r="VI251" s="31"/>
      <c r="VJ251" s="31"/>
      <c r="VK251" s="31"/>
      <c r="VL251" s="31"/>
      <c r="VM251" s="31"/>
      <c r="VN251" s="31"/>
      <c r="VO251" s="31"/>
      <c r="VP251" s="31"/>
      <c r="VQ251" s="31"/>
      <c r="VR251" s="31"/>
      <c r="VS251" s="31"/>
      <c r="VT251" s="31"/>
      <c r="VU251" s="31"/>
      <c r="VV251" s="31"/>
      <c r="VW251" s="31"/>
      <c r="VX251" s="31"/>
      <c r="VY251" s="31"/>
      <c r="VZ251" s="31"/>
      <c r="WA251" s="31"/>
      <c r="WB251" s="31"/>
      <c r="WC251" s="31"/>
      <c r="WD251" s="31"/>
      <c r="WE251" s="31"/>
      <c r="WF251" s="31"/>
      <c r="WG251" s="31"/>
      <c r="WH251" s="31"/>
      <c r="WI251" s="31"/>
      <c r="WJ251" s="31"/>
      <c r="WK251" s="31"/>
      <c r="WL251" s="31"/>
      <c r="WM251" s="31"/>
      <c r="WN251" s="31"/>
      <c r="WO251" s="31"/>
      <c r="WP251" s="31"/>
      <c r="WQ251" s="31"/>
      <c r="WR251" s="31"/>
      <c r="WS251" s="31"/>
      <c r="WT251" s="31"/>
      <c r="WU251" s="31"/>
      <c r="WV251" s="31"/>
      <c r="WW251" s="31"/>
      <c r="WX251" s="31"/>
      <c r="WY251" s="31"/>
      <c r="WZ251" s="31"/>
      <c r="XA251" s="31"/>
      <c r="XB251" s="31"/>
      <c r="XC251" s="31"/>
      <c r="XD251" s="31"/>
      <c r="XE251" s="31"/>
      <c r="XF251" s="31"/>
      <c r="XG251" s="31"/>
      <c r="XH251" s="31"/>
      <c r="XI251" s="31"/>
      <c r="XJ251" s="31"/>
      <c r="XK251" s="31"/>
      <c r="XL251" s="31"/>
      <c r="XM251" s="31"/>
      <c r="XN251" s="31"/>
      <c r="XO251" s="31"/>
      <c r="XP251" s="31"/>
      <c r="XQ251" s="31"/>
      <c r="XR251" s="31"/>
      <c r="XS251" s="31"/>
      <c r="XT251" s="31"/>
      <c r="XU251" s="31"/>
      <c r="XV251" s="31"/>
      <c r="XW251" s="31"/>
      <c r="XX251" s="31"/>
      <c r="XY251" s="31"/>
      <c r="XZ251" s="31"/>
      <c r="YA251" s="31"/>
      <c r="YB251" s="31"/>
      <c r="YC251" s="31"/>
      <c r="YD251" s="31"/>
      <c r="YE251" s="31"/>
      <c r="YF251" s="31"/>
      <c r="YG251" s="31"/>
      <c r="YH251" s="31"/>
      <c r="YI251" s="31"/>
      <c r="YJ251" s="31"/>
      <c r="YK251" s="31"/>
      <c r="YL251" s="31"/>
    </row>
    <row r="252" spans="1:662" ht="25.5" x14ac:dyDescent="0.25">
      <c r="A252" s="19">
        <v>854</v>
      </c>
      <c r="B252" s="19"/>
      <c r="C252" s="14"/>
      <c r="D252" s="14" t="s">
        <v>94</v>
      </c>
      <c r="E252" s="15">
        <f>E253+E255</f>
        <v>65789</v>
      </c>
      <c r="F252" s="15">
        <f>F253+F255</f>
        <v>58477</v>
      </c>
      <c r="G252" s="15">
        <f t="shared" si="3"/>
        <v>88.885679976895844</v>
      </c>
    </row>
    <row r="253" spans="1:662" ht="25.5" x14ac:dyDescent="0.25">
      <c r="A253" s="16"/>
      <c r="B253" s="16">
        <v>85415</v>
      </c>
      <c r="C253" s="18"/>
      <c r="D253" s="18" t="s">
        <v>95</v>
      </c>
      <c r="E253" s="3">
        <f>E254</f>
        <v>60789</v>
      </c>
      <c r="F253" s="3">
        <f>F254</f>
        <v>53627</v>
      </c>
      <c r="G253" s="15">
        <f t="shared" si="3"/>
        <v>88.218263172613462</v>
      </c>
    </row>
    <row r="254" spans="1:662" s="7" customFormat="1" x14ac:dyDescent="0.25">
      <c r="A254" s="16"/>
      <c r="B254" s="16"/>
      <c r="C254" s="18">
        <v>3240</v>
      </c>
      <c r="D254" s="18" t="s">
        <v>96</v>
      </c>
      <c r="E254" s="3">
        <v>60789</v>
      </c>
      <c r="F254" s="3">
        <v>53627</v>
      </c>
      <c r="G254" s="15">
        <f t="shared" si="3"/>
        <v>88.218263172613462</v>
      </c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  <c r="IX254" s="31"/>
      <c r="IY254" s="31"/>
      <c r="IZ254" s="31"/>
      <c r="JA254" s="31"/>
      <c r="JB254" s="31"/>
      <c r="JC254" s="31"/>
      <c r="JD254" s="31"/>
      <c r="JE254" s="31"/>
      <c r="JF254" s="31"/>
      <c r="JG254" s="31"/>
      <c r="JH254" s="31"/>
      <c r="JI254" s="31"/>
      <c r="JJ254" s="31"/>
      <c r="JK254" s="31"/>
      <c r="JL254" s="31"/>
      <c r="JM254" s="31"/>
      <c r="JN254" s="31"/>
      <c r="JO254" s="31"/>
      <c r="JP254" s="31"/>
      <c r="JQ254" s="31"/>
      <c r="JR254" s="31"/>
      <c r="JS254" s="31"/>
      <c r="JT254" s="31"/>
      <c r="JU254" s="31"/>
      <c r="JV254" s="31"/>
      <c r="JW254" s="31"/>
      <c r="JX254" s="31"/>
      <c r="JY254" s="31"/>
      <c r="JZ254" s="31"/>
      <c r="KA254" s="31"/>
      <c r="KB254" s="31"/>
      <c r="KC254" s="31"/>
      <c r="KD254" s="31"/>
      <c r="KE254" s="31"/>
      <c r="KF254" s="31"/>
      <c r="KG254" s="31"/>
      <c r="KH254" s="31"/>
      <c r="KI254" s="31"/>
      <c r="KJ254" s="31"/>
      <c r="KK254" s="31"/>
      <c r="KL254" s="31"/>
      <c r="KM254" s="31"/>
      <c r="KN254" s="31"/>
      <c r="KO254" s="31"/>
      <c r="KP254" s="31"/>
      <c r="KQ254" s="31"/>
      <c r="KR254" s="31"/>
      <c r="KS254" s="31"/>
      <c r="KT254" s="31"/>
      <c r="KU254" s="31"/>
      <c r="KV254" s="31"/>
      <c r="KW254" s="31"/>
      <c r="KX254" s="31"/>
      <c r="KY254" s="31"/>
      <c r="KZ254" s="31"/>
      <c r="LA254" s="31"/>
      <c r="LB254" s="31"/>
      <c r="LC254" s="31"/>
      <c r="LD254" s="31"/>
      <c r="LE254" s="31"/>
      <c r="LF254" s="31"/>
      <c r="LG254" s="31"/>
      <c r="LH254" s="31"/>
      <c r="LI254" s="31"/>
      <c r="LJ254" s="31"/>
      <c r="LK254" s="31"/>
      <c r="LL254" s="31"/>
      <c r="LM254" s="31"/>
      <c r="LN254" s="31"/>
      <c r="LO254" s="31"/>
      <c r="LP254" s="31"/>
      <c r="LQ254" s="31"/>
      <c r="LR254" s="31"/>
      <c r="LS254" s="31"/>
      <c r="LT254" s="31"/>
      <c r="LU254" s="31"/>
      <c r="LV254" s="31"/>
      <c r="LW254" s="31"/>
      <c r="LX254" s="31"/>
      <c r="LY254" s="31"/>
      <c r="LZ254" s="31"/>
      <c r="MA254" s="31"/>
      <c r="MB254" s="31"/>
      <c r="MC254" s="31"/>
      <c r="MD254" s="31"/>
      <c r="ME254" s="31"/>
      <c r="MF254" s="31"/>
      <c r="MG254" s="31"/>
      <c r="MH254" s="31"/>
      <c r="MI254" s="31"/>
      <c r="MJ254" s="31"/>
      <c r="MK254" s="31"/>
      <c r="ML254" s="31"/>
      <c r="MM254" s="31"/>
      <c r="MN254" s="31"/>
      <c r="MO254" s="31"/>
      <c r="MP254" s="31"/>
      <c r="MQ254" s="31"/>
      <c r="MR254" s="31"/>
      <c r="MS254" s="31"/>
      <c r="MT254" s="31"/>
      <c r="MU254" s="31"/>
      <c r="MV254" s="31"/>
      <c r="MW254" s="31"/>
      <c r="MX254" s="31"/>
      <c r="MY254" s="31"/>
      <c r="MZ254" s="31"/>
      <c r="NA254" s="31"/>
      <c r="NB254" s="31"/>
      <c r="NC254" s="31"/>
      <c r="ND254" s="31"/>
      <c r="NE254" s="31"/>
      <c r="NF254" s="31"/>
      <c r="NG254" s="31"/>
      <c r="NH254" s="31"/>
      <c r="NI254" s="31"/>
      <c r="NJ254" s="31"/>
      <c r="NK254" s="31"/>
      <c r="NL254" s="31"/>
      <c r="NM254" s="31"/>
      <c r="NN254" s="31"/>
      <c r="NO254" s="31"/>
      <c r="NP254" s="31"/>
      <c r="NQ254" s="31"/>
      <c r="NR254" s="31"/>
      <c r="NS254" s="31"/>
      <c r="NT254" s="31"/>
      <c r="NU254" s="31"/>
      <c r="NV254" s="31"/>
      <c r="NW254" s="31"/>
      <c r="NX254" s="31"/>
      <c r="NY254" s="31"/>
      <c r="NZ254" s="31"/>
      <c r="OA254" s="31"/>
      <c r="OB254" s="31"/>
      <c r="OC254" s="31"/>
      <c r="OD254" s="31"/>
      <c r="OE254" s="31"/>
      <c r="OF254" s="31"/>
      <c r="OG254" s="31"/>
      <c r="OH254" s="31"/>
      <c r="OI254" s="31"/>
      <c r="OJ254" s="31"/>
      <c r="OK254" s="31"/>
      <c r="OL254" s="31"/>
      <c r="OM254" s="31"/>
      <c r="ON254" s="31"/>
      <c r="OO254" s="31"/>
      <c r="OP254" s="31"/>
      <c r="OQ254" s="31"/>
      <c r="OR254" s="31"/>
      <c r="OS254" s="31"/>
      <c r="OT254" s="31"/>
      <c r="OU254" s="31"/>
      <c r="OV254" s="31"/>
      <c r="OW254" s="31"/>
      <c r="OX254" s="31"/>
      <c r="OY254" s="31"/>
      <c r="OZ254" s="31"/>
      <c r="PA254" s="31"/>
      <c r="PB254" s="31"/>
      <c r="PC254" s="31"/>
      <c r="PD254" s="31"/>
      <c r="PE254" s="31"/>
      <c r="PF254" s="31"/>
      <c r="PG254" s="31"/>
      <c r="PH254" s="31"/>
      <c r="PI254" s="31"/>
      <c r="PJ254" s="31"/>
      <c r="PK254" s="31"/>
      <c r="PL254" s="31"/>
      <c r="PM254" s="31"/>
      <c r="PN254" s="31"/>
      <c r="PO254" s="31"/>
      <c r="PP254" s="31"/>
      <c r="PQ254" s="31"/>
      <c r="PR254" s="31"/>
      <c r="PS254" s="31"/>
      <c r="PT254" s="31"/>
      <c r="PU254" s="31"/>
      <c r="PV254" s="31"/>
      <c r="PW254" s="31"/>
      <c r="PX254" s="31"/>
      <c r="PY254" s="31"/>
      <c r="PZ254" s="31"/>
      <c r="QA254" s="31"/>
      <c r="QB254" s="31"/>
      <c r="QC254" s="31"/>
      <c r="QD254" s="31"/>
      <c r="QE254" s="31"/>
      <c r="QF254" s="31"/>
      <c r="QG254" s="31"/>
      <c r="QH254" s="31"/>
      <c r="QI254" s="31"/>
      <c r="QJ254" s="31"/>
      <c r="QK254" s="31"/>
      <c r="QL254" s="31"/>
      <c r="QM254" s="31"/>
      <c r="QN254" s="31"/>
      <c r="QO254" s="31"/>
      <c r="QP254" s="31"/>
      <c r="QQ254" s="31"/>
      <c r="QR254" s="31"/>
      <c r="QS254" s="31"/>
      <c r="QT254" s="31"/>
      <c r="QU254" s="31"/>
      <c r="QV254" s="31"/>
      <c r="QW254" s="31"/>
      <c r="QX254" s="31"/>
      <c r="QY254" s="31"/>
      <c r="QZ254" s="31"/>
      <c r="RA254" s="31"/>
      <c r="RB254" s="31"/>
      <c r="RC254" s="31"/>
      <c r="RD254" s="31"/>
      <c r="RE254" s="31"/>
      <c r="RF254" s="31"/>
      <c r="RG254" s="31"/>
      <c r="RH254" s="31"/>
      <c r="RI254" s="31"/>
      <c r="RJ254" s="31"/>
      <c r="RK254" s="31"/>
      <c r="RL254" s="31"/>
      <c r="RM254" s="31"/>
      <c r="RN254" s="31"/>
      <c r="RO254" s="31"/>
      <c r="RP254" s="31"/>
      <c r="RQ254" s="31"/>
      <c r="RR254" s="31"/>
      <c r="RS254" s="31"/>
      <c r="RT254" s="31"/>
      <c r="RU254" s="31"/>
      <c r="RV254" s="31"/>
      <c r="RW254" s="31"/>
      <c r="RX254" s="31"/>
      <c r="RY254" s="31"/>
      <c r="RZ254" s="31"/>
      <c r="SA254" s="31"/>
      <c r="SB254" s="31"/>
      <c r="SC254" s="31"/>
      <c r="SD254" s="31"/>
      <c r="SE254" s="31"/>
      <c r="SF254" s="31"/>
      <c r="SG254" s="31"/>
      <c r="SH254" s="31"/>
      <c r="SI254" s="31"/>
      <c r="SJ254" s="31"/>
      <c r="SK254" s="31"/>
      <c r="SL254" s="31"/>
      <c r="SM254" s="31"/>
      <c r="SN254" s="31"/>
      <c r="SO254" s="31"/>
      <c r="SP254" s="31"/>
      <c r="SQ254" s="31"/>
      <c r="SR254" s="31"/>
      <c r="SS254" s="31"/>
      <c r="ST254" s="31"/>
      <c r="SU254" s="31"/>
      <c r="SV254" s="31"/>
      <c r="SW254" s="31"/>
      <c r="SX254" s="31"/>
      <c r="SY254" s="31"/>
      <c r="SZ254" s="31"/>
      <c r="TA254" s="31"/>
      <c r="TB254" s="31"/>
      <c r="TC254" s="31"/>
      <c r="TD254" s="31"/>
      <c r="TE254" s="31"/>
      <c r="TF254" s="31"/>
      <c r="TG254" s="31"/>
      <c r="TH254" s="31"/>
      <c r="TI254" s="31"/>
      <c r="TJ254" s="31"/>
      <c r="TK254" s="31"/>
      <c r="TL254" s="31"/>
      <c r="TM254" s="31"/>
      <c r="TN254" s="31"/>
      <c r="TO254" s="31"/>
      <c r="TP254" s="31"/>
      <c r="TQ254" s="31"/>
      <c r="TR254" s="31"/>
      <c r="TS254" s="31"/>
      <c r="TT254" s="31"/>
      <c r="TU254" s="31"/>
      <c r="TV254" s="31"/>
      <c r="TW254" s="31"/>
      <c r="TX254" s="31"/>
      <c r="TY254" s="31"/>
      <c r="TZ254" s="31"/>
      <c r="UA254" s="31"/>
      <c r="UB254" s="31"/>
      <c r="UC254" s="31"/>
      <c r="UD254" s="31"/>
      <c r="UE254" s="31"/>
      <c r="UF254" s="31"/>
      <c r="UG254" s="31"/>
      <c r="UH254" s="31"/>
      <c r="UI254" s="31"/>
      <c r="UJ254" s="31"/>
      <c r="UK254" s="31"/>
      <c r="UL254" s="31"/>
      <c r="UM254" s="31"/>
      <c r="UN254" s="31"/>
      <c r="UO254" s="31"/>
      <c r="UP254" s="31"/>
      <c r="UQ254" s="31"/>
      <c r="UR254" s="31"/>
      <c r="US254" s="31"/>
      <c r="UT254" s="31"/>
      <c r="UU254" s="31"/>
      <c r="UV254" s="31"/>
      <c r="UW254" s="31"/>
      <c r="UX254" s="31"/>
      <c r="UY254" s="31"/>
      <c r="UZ254" s="31"/>
      <c r="VA254" s="31"/>
      <c r="VB254" s="31"/>
      <c r="VC254" s="31"/>
      <c r="VD254" s="31"/>
      <c r="VE254" s="31"/>
      <c r="VF254" s="31"/>
      <c r="VG254" s="31"/>
      <c r="VH254" s="31"/>
      <c r="VI254" s="31"/>
      <c r="VJ254" s="31"/>
      <c r="VK254" s="31"/>
      <c r="VL254" s="31"/>
      <c r="VM254" s="31"/>
      <c r="VN254" s="31"/>
      <c r="VO254" s="31"/>
      <c r="VP254" s="31"/>
      <c r="VQ254" s="31"/>
      <c r="VR254" s="31"/>
      <c r="VS254" s="31"/>
      <c r="VT254" s="31"/>
      <c r="VU254" s="31"/>
      <c r="VV254" s="31"/>
      <c r="VW254" s="31"/>
      <c r="VX254" s="31"/>
      <c r="VY254" s="31"/>
      <c r="VZ254" s="31"/>
      <c r="WA254" s="31"/>
      <c r="WB254" s="31"/>
      <c r="WC254" s="31"/>
      <c r="WD254" s="31"/>
      <c r="WE254" s="31"/>
      <c r="WF254" s="31"/>
      <c r="WG254" s="31"/>
      <c r="WH254" s="31"/>
      <c r="WI254" s="31"/>
      <c r="WJ254" s="31"/>
      <c r="WK254" s="31"/>
      <c r="WL254" s="31"/>
      <c r="WM254" s="31"/>
      <c r="WN254" s="31"/>
      <c r="WO254" s="31"/>
      <c r="WP254" s="31"/>
      <c r="WQ254" s="31"/>
      <c r="WR254" s="31"/>
      <c r="WS254" s="31"/>
      <c r="WT254" s="31"/>
      <c r="WU254" s="31"/>
      <c r="WV254" s="31"/>
      <c r="WW254" s="31"/>
      <c r="WX254" s="31"/>
      <c r="WY254" s="31"/>
      <c r="WZ254" s="31"/>
      <c r="XA254" s="31"/>
      <c r="XB254" s="31"/>
      <c r="XC254" s="31"/>
      <c r="XD254" s="31"/>
      <c r="XE254" s="31"/>
      <c r="XF254" s="31"/>
      <c r="XG254" s="31"/>
      <c r="XH254" s="31"/>
      <c r="XI254" s="31"/>
      <c r="XJ254" s="31"/>
      <c r="XK254" s="31"/>
      <c r="XL254" s="31"/>
      <c r="XM254" s="31"/>
      <c r="XN254" s="31"/>
      <c r="XO254" s="31"/>
      <c r="XP254" s="31"/>
      <c r="XQ254" s="31"/>
      <c r="XR254" s="31"/>
      <c r="XS254" s="31"/>
      <c r="XT254" s="31"/>
      <c r="XU254" s="31"/>
      <c r="XV254" s="31"/>
      <c r="XW254" s="31"/>
      <c r="XX254" s="31"/>
      <c r="XY254" s="31"/>
      <c r="XZ254" s="31"/>
      <c r="YA254" s="31"/>
      <c r="YB254" s="31"/>
      <c r="YC254" s="31"/>
      <c r="YD254" s="31"/>
      <c r="YE254" s="31"/>
      <c r="YF254" s="31"/>
      <c r="YG254" s="31"/>
      <c r="YH254" s="31"/>
      <c r="YI254" s="31"/>
      <c r="YJ254" s="31"/>
      <c r="YK254" s="31"/>
      <c r="YL254" s="31"/>
    </row>
    <row r="255" spans="1:662" ht="25.5" x14ac:dyDescent="0.25">
      <c r="A255" s="16"/>
      <c r="B255" s="16">
        <v>85416</v>
      </c>
      <c r="C255" s="18"/>
      <c r="D255" s="18" t="s">
        <v>97</v>
      </c>
      <c r="E255" s="3">
        <f>E256</f>
        <v>5000</v>
      </c>
      <c r="F255" s="3">
        <f>F256</f>
        <v>4850</v>
      </c>
      <c r="G255" s="15">
        <f t="shared" si="3"/>
        <v>97</v>
      </c>
    </row>
    <row r="256" spans="1:662" s="7" customFormat="1" x14ac:dyDescent="0.25">
      <c r="A256" s="16"/>
      <c r="B256" s="16"/>
      <c r="C256" s="18">
        <v>3240</v>
      </c>
      <c r="D256" s="18" t="s">
        <v>96</v>
      </c>
      <c r="E256" s="3">
        <v>5000</v>
      </c>
      <c r="F256" s="3">
        <v>4850</v>
      </c>
      <c r="G256" s="15">
        <f t="shared" si="3"/>
        <v>97</v>
      </c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  <c r="IX256" s="31"/>
      <c r="IY256" s="31"/>
      <c r="IZ256" s="31"/>
      <c r="JA256" s="31"/>
      <c r="JB256" s="31"/>
      <c r="JC256" s="31"/>
      <c r="JD256" s="31"/>
      <c r="JE256" s="31"/>
      <c r="JF256" s="31"/>
      <c r="JG256" s="31"/>
      <c r="JH256" s="31"/>
      <c r="JI256" s="31"/>
      <c r="JJ256" s="31"/>
      <c r="JK256" s="31"/>
      <c r="JL256" s="31"/>
      <c r="JM256" s="31"/>
      <c r="JN256" s="31"/>
      <c r="JO256" s="31"/>
      <c r="JP256" s="31"/>
      <c r="JQ256" s="31"/>
      <c r="JR256" s="31"/>
      <c r="JS256" s="31"/>
      <c r="JT256" s="31"/>
      <c r="JU256" s="31"/>
      <c r="JV256" s="31"/>
      <c r="JW256" s="31"/>
      <c r="JX256" s="31"/>
      <c r="JY256" s="31"/>
      <c r="JZ256" s="31"/>
      <c r="KA256" s="31"/>
      <c r="KB256" s="31"/>
      <c r="KC256" s="31"/>
      <c r="KD256" s="31"/>
      <c r="KE256" s="31"/>
      <c r="KF256" s="31"/>
      <c r="KG256" s="31"/>
      <c r="KH256" s="31"/>
      <c r="KI256" s="31"/>
      <c r="KJ256" s="31"/>
      <c r="KK256" s="31"/>
      <c r="KL256" s="31"/>
      <c r="KM256" s="31"/>
      <c r="KN256" s="31"/>
      <c r="KO256" s="31"/>
      <c r="KP256" s="31"/>
      <c r="KQ256" s="31"/>
      <c r="KR256" s="31"/>
      <c r="KS256" s="31"/>
      <c r="KT256" s="31"/>
      <c r="KU256" s="31"/>
      <c r="KV256" s="31"/>
      <c r="KW256" s="31"/>
      <c r="KX256" s="31"/>
      <c r="KY256" s="31"/>
      <c r="KZ256" s="31"/>
      <c r="LA256" s="31"/>
      <c r="LB256" s="31"/>
      <c r="LC256" s="31"/>
      <c r="LD256" s="31"/>
      <c r="LE256" s="31"/>
      <c r="LF256" s="31"/>
      <c r="LG256" s="31"/>
      <c r="LH256" s="31"/>
      <c r="LI256" s="31"/>
      <c r="LJ256" s="31"/>
      <c r="LK256" s="31"/>
      <c r="LL256" s="31"/>
      <c r="LM256" s="31"/>
      <c r="LN256" s="31"/>
      <c r="LO256" s="31"/>
      <c r="LP256" s="31"/>
      <c r="LQ256" s="31"/>
      <c r="LR256" s="31"/>
      <c r="LS256" s="31"/>
      <c r="LT256" s="31"/>
      <c r="LU256" s="31"/>
      <c r="LV256" s="31"/>
      <c r="LW256" s="31"/>
      <c r="LX256" s="31"/>
      <c r="LY256" s="31"/>
      <c r="LZ256" s="31"/>
      <c r="MA256" s="31"/>
      <c r="MB256" s="31"/>
      <c r="MC256" s="31"/>
      <c r="MD256" s="31"/>
      <c r="ME256" s="31"/>
      <c r="MF256" s="31"/>
      <c r="MG256" s="31"/>
      <c r="MH256" s="31"/>
      <c r="MI256" s="31"/>
      <c r="MJ256" s="31"/>
      <c r="MK256" s="31"/>
      <c r="ML256" s="31"/>
      <c r="MM256" s="31"/>
      <c r="MN256" s="31"/>
      <c r="MO256" s="31"/>
      <c r="MP256" s="31"/>
      <c r="MQ256" s="31"/>
      <c r="MR256" s="31"/>
      <c r="MS256" s="31"/>
      <c r="MT256" s="31"/>
      <c r="MU256" s="31"/>
      <c r="MV256" s="31"/>
      <c r="MW256" s="31"/>
      <c r="MX256" s="31"/>
      <c r="MY256" s="31"/>
      <c r="MZ256" s="31"/>
      <c r="NA256" s="31"/>
      <c r="NB256" s="31"/>
      <c r="NC256" s="31"/>
      <c r="ND256" s="31"/>
      <c r="NE256" s="31"/>
      <c r="NF256" s="31"/>
      <c r="NG256" s="31"/>
      <c r="NH256" s="31"/>
      <c r="NI256" s="31"/>
      <c r="NJ256" s="31"/>
      <c r="NK256" s="31"/>
      <c r="NL256" s="31"/>
      <c r="NM256" s="31"/>
      <c r="NN256" s="31"/>
      <c r="NO256" s="31"/>
      <c r="NP256" s="31"/>
      <c r="NQ256" s="31"/>
      <c r="NR256" s="31"/>
      <c r="NS256" s="31"/>
      <c r="NT256" s="31"/>
      <c r="NU256" s="31"/>
      <c r="NV256" s="31"/>
      <c r="NW256" s="31"/>
      <c r="NX256" s="31"/>
      <c r="NY256" s="31"/>
      <c r="NZ256" s="31"/>
      <c r="OA256" s="31"/>
      <c r="OB256" s="31"/>
      <c r="OC256" s="31"/>
      <c r="OD256" s="31"/>
      <c r="OE256" s="31"/>
      <c r="OF256" s="31"/>
      <c r="OG256" s="31"/>
      <c r="OH256" s="31"/>
      <c r="OI256" s="31"/>
      <c r="OJ256" s="31"/>
      <c r="OK256" s="31"/>
      <c r="OL256" s="31"/>
      <c r="OM256" s="31"/>
      <c r="ON256" s="31"/>
      <c r="OO256" s="31"/>
      <c r="OP256" s="31"/>
      <c r="OQ256" s="31"/>
      <c r="OR256" s="31"/>
      <c r="OS256" s="31"/>
      <c r="OT256" s="31"/>
      <c r="OU256" s="31"/>
      <c r="OV256" s="31"/>
      <c r="OW256" s="31"/>
      <c r="OX256" s="31"/>
      <c r="OY256" s="31"/>
      <c r="OZ256" s="31"/>
      <c r="PA256" s="31"/>
      <c r="PB256" s="31"/>
      <c r="PC256" s="31"/>
      <c r="PD256" s="31"/>
      <c r="PE256" s="31"/>
      <c r="PF256" s="31"/>
      <c r="PG256" s="31"/>
      <c r="PH256" s="31"/>
      <c r="PI256" s="31"/>
      <c r="PJ256" s="31"/>
      <c r="PK256" s="31"/>
      <c r="PL256" s="31"/>
      <c r="PM256" s="31"/>
      <c r="PN256" s="31"/>
      <c r="PO256" s="31"/>
      <c r="PP256" s="31"/>
      <c r="PQ256" s="31"/>
      <c r="PR256" s="31"/>
      <c r="PS256" s="31"/>
      <c r="PT256" s="31"/>
      <c r="PU256" s="31"/>
      <c r="PV256" s="31"/>
      <c r="PW256" s="31"/>
      <c r="PX256" s="31"/>
      <c r="PY256" s="31"/>
      <c r="PZ256" s="31"/>
      <c r="QA256" s="31"/>
      <c r="QB256" s="31"/>
      <c r="QC256" s="31"/>
      <c r="QD256" s="31"/>
      <c r="QE256" s="31"/>
      <c r="QF256" s="31"/>
      <c r="QG256" s="31"/>
      <c r="QH256" s="31"/>
      <c r="QI256" s="31"/>
      <c r="QJ256" s="31"/>
      <c r="QK256" s="31"/>
      <c r="QL256" s="31"/>
      <c r="QM256" s="31"/>
      <c r="QN256" s="31"/>
      <c r="QO256" s="31"/>
      <c r="QP256" s="31"/>
      <c r="QQ256" s="31"/>
      <c r="QR256" s="31"/>
      <c r="QS256" s="31"/>
      <c r="QT256" s="31"/>
      <c r="QU256" s="31"/>
      <c r="QV256" s="31"/>
      <c r="QW256" s="31"/>
      <c r="QX256" s="31"/>
      <c r="QY256" s="31"/>
      <c r="QZ256" s="31"/>
      <c r="RA256" s="31"/>
      <c r="RB256" s="31"/>
      <c r="RC256" s="31"/>
      <c r="RD256" s="31"/>
      <c r="RE256" s="31"/>
      <c r="RF256" s="31"/>
      <c r="RG256" s="31"/>
      <c r="RH256" s="31"/>
      <c r="RI256" s="31"/>
      <c r="RJ256" s="31"/>
      <c r="RK256" s="31"/>
      <c r="RL256" s="31"/>
      <c r="RM256" s="31"/>
      <c r="RN256" s="31"/>
      <c r="RO256" s="31"/>
      <c r="RP256" s="31"/>
      <c r="RQ256" s="31"/>
      <c r="RR256" s="31"/>
      <c r="RS256" s="31"/>
      <c r="RT256" s="31"/>
      <c r="RU256" s="31"/>
      <c r="RV256" s="31"/>
      <c r="RW256" s="31"/>
      <c r="RX256" s="31"/>
      <c r="RY256" s="31"/>
      <c r="RZ256" s="31"/>
      <c r="SA256" s="31"/>
      <c r="SB256" s="31"/>
      <c r="SC256" s="31"/>
      <c r="SD256" s="31"/>
      <c r="SE256" s="31"/>
      <c r="SF256" s="31"/>
      <c r="SG256" s="31"/>
      <c r="SH256" s="31"/>
      <c r="SI256" s="31"/>
      <c r="SJ256" s="31"/>
      <c r="SK256" s="31"/>
      <c r="SL256" s="31"/>
      <c r="SM256" s="31"/>
      <c r="SN256" s="31"/>
      <c r="SO256" s="31"/>
      <c r="SP256" s="31"/>
      <c r="SQ256" s="31"/>
      <c r="SR256" s="31"/>
      <c r="SS256" s="31"/>
      <c r="ST256" s="31"/>
      <c r="SU256" s="31"/>
      <c r="SV256" s="31"/>
      <c r="SW256" s="31"/>
      <c r="SX256" s="31"/>
      <c r="SY256" s="31"/>
      <c r="SZ256" s="31"/>
      <c r="TA256" s="31"/>
      <c r="TB256" s="31"/>
      <c r="TC256" s="31"/>
      <c r="TD256" s="31"/>
      <c r="TE256" s="31"/>
      <c r="TF256" s="31"/>
      <c r="TG256" s="31"/>
      <c r="TH256" s="31"/>
      <c r="TI256" s="31"/>
      <c r="TJ256" s="31"/>
      <c r="TK256" s="31"/>
      <c r="TL256" s="31"/>
      <c r="TM256" s="31"/>
      <c r="TN256" s="31"/>
      <c r="TO256" s="31"/>
      <c r="TP256" s="31"/>
      <c r="TQ256" s="31"/>
      <c r="TR256" s="31"/>
      <c r="TS256" s="31"/>
      <c r="TT256" s="31"/>
      <c r="TU256" s="31"/>
      <c r="TV256" s="31"/>
      <c r="TW256" s="31"/>
      <c r="TX256" s="31"/>
      <c r="TY256" s="31"/>
      <c r="TZ256" s="31"/>
      <c r="UA256" s="31"/>
      <c r="UB256" s="31"/>
      <c r="UC256" s="31"/>
      <c r="UD256" s="31"/>
      <c r="UE256" s="31"/>
      <c r="UF256" s="31"/>
      <c r="UG256" s="31"/>
      <c r="UH256" s="31"/>
      <c r="UI256" s="31"/>
      <c r="UJ256" s="31"/>
      <c r="UK256" s="31"/>
      <c r="UL256" s="31"/>
      <c r="UM256" s="31"/>
      <c r="UN256" s="31"/>
      <c r="UO256" s="31"/>
      <c r="UP256" s="31"/>
      <c r="UQ256" s="31"/>
      <c r="UR256" s="31"/>
      <c r="US256" s="31"/>
      <c r="UT256" s="31"/>
      <c r="UU256" s="31"/>
      <c r="UV256" s="31"/>
      <c r="UW256" s="31"/>
      <c r="UX256" s="31"/>
      <c r="UY256" s="31"/>
      <c r="UZ256" s="31"/>
      <c r="VA256" s="31"/>
      <c r="VB256" s="31"/>
      <c r="VC256" s="31"/>
      <c r="VD256" s="31"/>
      <c r="VE256" s="31"/>
      <c r="VF256" s="31"/>
      <c r="VG256" s="31"/>
      <c r="VH256" s="31"/>
      <c r="VI256" s="31"/>
      <c r="VJ256" s="31"/>
      <c r="VK256" s="31"/>
      <c r="VL256" s="31"/>
      <c r="VM256" s="31"/>
      <c r="VN256" s="31"/>
      <c r="VO256" s="31"/>
      <c r="VP256" s="31"/>
      <c r="VQ256" s="31"/>
      <c r="VR256" s="31"/>
      <c r="VS256" s="31"/>
      <c r="VT256" s="31"/>
      <c r="VU256" s="31"/>
      <c r="VV256" s="31"/>
      <c r="VW256" s="31"/>
      <c r="VX256" s="31"/>
      <c r="VY256" s="31"/>
      <c r="VZ256" s="31"/>
      <c r="WA256" s="31"/>
      <c r="WB256" s="31"/>
      <c r="WC256" s="31"/>
      <c r="WD256" s="31"/>
      <c r="WE256" s="31"/>
      <c r="WF256" s="31"/>
      <c r="WG256" s="31"/>
      <c r="WH256" s="31"/>
      <c r="WI256" s="31"/>
      <c r="WJ256" s="31"/>
      <c r="WK256" s="31"/>
      <c r="WL256" s="31"/>
      <c r="WM256" s="31"/>
      <c r="WN256" s="31"/>
      <c r="WO256" s="31"/>
      <c r="WP256" s="31"/>
      <c r="WQ256" s="31"/>
      <c r="WR256" s="31"/>
      <c r="WS256" s="31"/>
      <c r="WT256" s="31"/>
      <c r="WU256" s="31"/>
      <c r="WV256" s="31"/>
      <c r="WW256" s="31"/>
      <c r="WX256" s="31"/>
      <c r="WY256" s="31"/>
      <c r="WZ256" s="31"/>
      <c r="XA256" s="31"/>
      <c r="XB256" s="31"/>
      <c r="XC256" s="31"/>
      <c r="XD256" s="31"/>
      <c r="XE256" s="31"/>
      <c r="XF256" s="31"/>
      <c r="XG256" s="31"/>
      <c r="XH256" s="31"/>
      <c r="XI256" s="31"/>
      <c r="XJ256" s="31"/>
      <c r="XK256" s="31"/>
      <c r="XL256" s="31"/>
      <c r="XM256" s="31"/>
      <c r="XN256" s="31"/>
      <c r="XO256" s="31"/>
      <c r="XP256" s="31"/>
      <c r="XQ256" s="31"/>
      <c r="XR256" s="31"/>
      <c r="XS256" s="31"/>
      <c r="XT256" s="31"/>
      <c r="XU256" s="31"/>
      <c r="XV256" s="31"/>
      <c r="XW256" s="31"/>
      <c r="XX256" s="31"/>
      <c r="XY256" s="31"/>
      <c r="XZ256" s="31"/>
      <c r="YA256" s="31"/>
      <c r="YB256" s="31"/>
      <c r="YC256" s="31"/>
      <c r="YD256" s="31"/>
      <c r="YE256" s="31"/>
      <c r="YF256" s="31"/>
      <c r="YG256" s="31"/>
      <c r="YH256" s="31"/>
      <c r="YI256" s="31"/>
      <c r="YJ256" s="31"/>
      <c r="YK256" s="31"/>
      <c r="YL256" s="31"/>
    </row>
    <row r="257" spans="1:662" x14ac:dyDescent="0.25">
      <c r="A257" s="19">
        <v>855</v>
      </c>
      <c r="B257" s="19"/>
      <c r="C257" s="14"/>
      <c r="D257" s="14" t="s">
        <v>98</v>
      </c>
      <c r="E257" s="15">
        <f>E258+E270+E283+E287+E294+E296</f>
        <v>4029403</v>
      </c>
      <c r="F257" s="15">
        <f>F258+F270+F283+F287+F294+F296</f>
        <v>4003219.9999999991</v>
      </c>
      <c r="G257" s="15">
        <f t="shared" si="3"/>
        <v>99.350201506277699</v>
      </c>
    </row>
    <row r="258" spans="1:662" x14ac:dyDescent="0.25">
      <c r="A258" s="16"/>
      <c r="B258" s="16">
        <v>85501</v>
      </c>
      <c r="C258" s="18"/>
      <c r="D258" s="18" t="s">
        <v>99</v>
      </c>
      <c r="E258" s="3">
        <f>SUM(E259:E269)</f>
        <v>2565941</v>
      </c>
      <c r="F258" s="3">
        <f>SUM(F259:F269)</f>
        <v>2561835.9999999995</v>
      </c>
      <c r="G258" s="15">
        <f t="shared" si="3"/>
        <v>99.840019704272223</v>
      </c>
    </row>
    <row r="259" spans="1:662" s="7" customFormat="1" x14ac:dyDescent="0.25">
      <c r="A259" s="16"/>
      <c r="B259" s="16"/>
      <c r="C259" s="18">
        <v>3110</v>
      </c>
      <c r="D259" s="18" t="s">
        <v>85</v>
      </c>
      <c r="E259" s="3">
        <v>2499966</v>
      </c>
      <c r="F259" s="3">
        <v>2499066.6</v>
      </c>
      <c r="G259" s="15">
        <f t="shared" si="3"/>
        <v>99.964023510719741</v>
      </c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  <c r="IX259" s="31"/>
      <c r="IY259" s="31"/>
      <c r="IZ259" s="31"/>
      <c r="JA259" s="31"/>
      <c r="JB259" s="31"/>
      <c r="JC259" s="31"/>
      <c r="JD259" s="31"/>
      <c r="JE259" s="31"/>
      <c r="JF259" s="31"/>
      <c r="JG259" s="31"/>
      <c r="JH259" s="31"/>
      <c r="JI259" s="31"/>
      <c r="JJ259" s="31"/>
      <c r="JK259" s="31"/>
      <c r="JL259" s="31"/>
      <c r="JM259" s="31"/>
      <c r="JN259" s="31"/>
      <c r="JO259" s="31"/>
      <c r="JP259" s="31"/>
      <c r="JQ259" s="31"/>
      <c r="JR259" s="31"/>
      <c r="JS259" s="31"/>
      <c r="JT259" s="31"/>
      <c r="JU259" s="31"/>
      <c r="JV259" s="31"/>
      <c r="JW259" s="31"/>
      <c r="JX259" s="31"/>
      <c r="JY259" s="31"/>
      <c r="JZ259" s="31"/>
      <c r="KA259" s="31"/>
      <c r="KB259" s="31"/>
      <c r="KC259" s="31"/>
      <c r="KD259" s="31"/>
      <c r="KE259" s="31"/>
      <c r="KF259" s="31"/>
      <c r="KG259" s="31"/>
      <c r="KH259" s="31"/>
      <c r="KI259" s="31"/>
      <c r="KJ259" s="31"/>
      <c r="KK259" s="31"/>
      <c r="KL259" s="31"/>
      <c r="KM259" s="31"/>
      <c r="KN259" s="31"/>
      <c r="KO259" s="31"/>
      <c r="KP259" s="31"/>
      <c r="KQ259" s="31"/>
      <c r="KR259" s="31"/>
      <c r="KS259" s="31"/>
      <c r="KT259" s="31"/>
      <c r="KU259" s="31"/>
      <c r="KV259" s="31"/>
      <c r="KW259" s="31"/>
      <c r="KX259" s="31"/>
      <c r="KY259" s="31"/>
      <c r="KZ259" s="31"/>
      <c r="LA259" s="31"/>
      <c r="LB259" s="31"/>
      <c r="LC259" s="31"/>
      <c r="LD259" s="31"/>
      <c r="LE259" s="31"/>
      <c r="LF259" s="31"/>
      <c r="LG259" s="31"/>
      <c r="LH259" s="31"/>
      <c r="LI259" s="31"/>
      <c r="LJ259" s="31"/>
      <c r="LK259" s="31"/>
      <c r="LL259" s="31"/>
      <c r="LM259" s="31"/>
      <c r="LN259" s="31"/>
      <c r="LO259" s="31"/>
      <c r="LP259" s="31"/>
      <c r="LQ259" s="31"/>
      <c r="LR259" s="31"/>
      <c r="LS259" s="31"/>
      <c r="LT259" s="31"/>
      <c r="LU259" s="31"/>
      <c r="LV259" s="31"/>
      <c r="LW259" s="31"/>
      <c r="LX259" s="31"/>
      <c r="LY259" s="31"/>
      <c r="LZ259" s="31"/>
      <c r="MA259" s="31"/>
      <c r="MB259" s="31"/>
      <c r="MC259" s="31"/>
      <c r="MD259" s="31"/>
      <c r="ME259" s="31"/>
      <c r="MF259" s="31"/>
      <c r="MG259" s="31"/>
      <c r="MH259" s="31"/>
      <c r="MI259" s="31"/>
      <c r="MJ259" s="31"/>
      <c r="MK259" s="31"/>
      <c r="ML259" s="31"/>
      <c r="MM259" s="31"/>
      <c r="MN259" s="31"/>
      <c r="MO259" s="31"/>
      <c r="MP259" s="31"/>
      <c r="MQ259" s="31"/>
      <c r="MR259" s="31"/>
      <c r="MS259" s="31"/>
      <c r="MT259" s="31"/>
      <c r="MU259" s="31"/>
      <c r="MV259" s="31"/>
      <c r="MW259" s="31"/>
      <c r="MX259" s="31"/>
      <c r="MY259" s="31"/>
      <c r="MZ259" s="31"/>
      <c r="NA259" s="31"/>
      <c r="NB259" s="31"/>
      <c r="NC259" s="31"/>
      <c r="ND259" s="31"/>
      <c r="NE259" s="31"/>
      <c r="NF259" s="31"/>
      <c r="NG259" s="31"/>
      <c r="NH259" s="31"/>
      <c r="NI259" s="31"/>
      <c r="NJ259" s="31"/>
      <c r="NK259" s="31"/>
      <c r="NL259" s="31"/>
      <c r="NM259" s="31"/>
      <c r="NN259" s="31"/>
      <c r="NO259" s="31"/>
      <c r="NP259" s="31"/>
      <c r="NQ259" s="31"/>
      <c r="NR259" s="31"/>
      <c r="NS259" s="31"/>
      <c r="NT259" s="31"/>
      <c r="NU259" s="31"/>
      <c r="NV259" s="31"/>
      <c r="NW259" s="31"/>
      <c r="NX259" s="31"/>
      <c r="NY259" s="31"/>
      <c r="NZ259" s="31"/>
      <c r="OA259" s="31"/>
      <c r="OB259" s="31"/>
      <c r="OC259" s="31"/>
      <c r="OD259" s="31"/>
      <c r="OE259" s="31"/>
      <c r="OF259" s="31"/>
      <c r="OG259" s="31"/>
      <c r="OH259" s="31"/>
      <c r="OI259" s="31"/>
      <c r="OJ259" s="31"/>
      <c r="OK259" s="31"/>
      <c r="OL259" s="31"/>
      <c r="OM259" s="31"/>
      <c r="ON259" s="31"/>
      <c r="OO259" s="31"/>
      <c r="OP259" s="31"/>
      <c r="OQ259" s="31"/>
      <c r="OR259" s="31"/>
      <c r="OS259" s="31"/>
      <c r="OT259" s="31"/>
      <c r="OU259" s="31"/>
      <c r="OV259" s="31"/>
      <c r="OW259" s="31"/>
      <c r="OX259" s="31"/>
      <c r="OY259" s="31"/>
      <c r="OZ259" s="31"/>
      <c r="PA259" s="31"/>
      <c r="PB259" s="31"/>
      <c r="PC259" s="31"/>
      <c r="PD259" s="31"/>
      <c r="PE259" s="31"/>
      <c r="PF259" s="31"/>
      <c r="PG259" s="31"/>
      <c r="PH259" s="31"/>
      <c r="PI259" s="31"/>
      <c r="PJ259" s="31"/>
      <c r="PK259" s="31"/>
      <c r="PL259" s="31"/>
      <c r="PM259" s="31"/>
      <c r="PN259" s="31"/>
      <c r="PO259" s="31"/>
      <c r="PP259" s="31"/>
      <c r="PQ259" s="31"/>
      <c r="PR259" s="31"/>
      <c r="PS259" s="31"/>
      <c r="PT259" s="31"/>
      <c r="PU259" s="31"/>
      <c r="PV259" s="31"/>
      <c r="PW259" s="31"/>
      <c r="PX259" s="31"/>
      <c r="PY259" s="31"/>
      <c r="PZ259" s="31"/>
      <c r="QA259" s="31"/>
      <c r="QB259" s="31"/>
      <c r="QC259" s="31"/>
      <c r="QD259" s="31"/>
      <c r="QE259" s="31"/>
      <c r="QF259" s="31"/>
      <c r="QG259" s="31"/>
      <c r="QH259" s="31"/>
      <c r="QI259" s="31"/>
      <c r="QJ259" s="31"/>
      <c r="QK259" s="31"/>
      <c r="QL259" s="31"/>
      <c r="QM259" s="31"/>
      <c r="QN259" s="31"/>
      <c r="QO259" s="31"/>
      <c r="QP259" s="31"/>
      <c r="QQ259" s="31"/>
      <c r="QR259" s="31"/>
      <c r="QS259" s="31"/>
      <c r="QT259" s="31"/>
      <c r="QU259" s="31"/>
      <c r="QV259" s="31"/>
      <c r="QW259" s="31"/>
      <c r="QX259" s="31"/>
      <c r="QY259" s="31"/>
      <c r="QZ259" s="31"/>
      <c r="RA259" s="31"/>
      <c r="RB259" s="31"/>
      <c r="RC259" s="31"/>
      <c r="RD259" s="31"/>
      <c r="RE259" s="31"/>
      <c r="RF259" s="31"/>
      <c r="RG259" s="31"/>
      <c r="RH259" s="31"/>
      <c r="RI259" s="31"/>
      <c r="RJ259" s="31"/>
      <c r="RK259" s="31"/>
      <c r="RL259" s="31"/>
      <c r="RM259" s="31"/>
      <c r="RN259" s="31"/>
      <c r="RO259" s="31"/>
      <c r="RP259" s="31"/>
      <c r="RQ259" s="31"/>
      <c r="RR259" s="31"/>
      <c r="RS259" s="31"/>
      <c r="RT259" s="31"/>
      <c r="RU259" s="31"/>
      <c r="RV259" s="31"/>
      <c r="RW259" s="31"/>
      <c r="RX259" s="31"/>
      <c r="RY259" s="31"/>
      <c r="RZ259" s="31"/>
      <c r="SA259" s="31"/>
      <c r="SB259" s="31"/>
      <c r="SC259" s="31"/>
      <c r="SD259" s="31"/>
      <c r="SE259" s="31"/>
      <c r="SF259" s="31"/>
      <c r="SG259" s="31"/>
      <c r="SH259" s="31"/>
      <c r="SI259" s="31"/>
      <c r="SJ259" s="31"/>
      <c r="SK259" s="31"/>
      <c r="SL259" s="31"/>
      <c r="SM259" s="31"/>
      <c r="SN259" s="31"/>
      <c r="SO259" s="31"/>
      <c r="SP259" s="31"/>
      <c r="SQ259" s="31"/>
      <c r="SR259" s="31"/>
      <c r="SS259" s="31"/>
      <c r="ST259" s="31"/>
      <c r="SU259" s="31"/>
      <c r="SV259" s="31"/>
      <c r="SW259" s="31"/>
      <c r="SX259" s="31"/>
      <c r="SY259" s="31"/>
      <c r="SZ259" s="31"/>
      <c r="TA259" s="31"/>
      <c r="TB259" s="31"/>
      <c r="TC259" s="31"/>
      <c r="TD259" s="31"/>
      <c r="TE259" s="31"/>
      <c r="TF259" s="31"/>
      <c r="TG259" s="31"/>
      <c r="TH259" s="31"/>
      <c r="TI259" s="31"/>
      <c r="TJ259" s="31"/>
      <c r="TK259" s="31"/>
      <c r="TL259" s="31"/>
      <c r="TM259" s="31"/>
      <c r="TN259" s="31"/>
      <c r="TO259" s="31"/>
      <c r="TP259" s="31"/>
      <c r="TQ259" s="31"/>
      <c r="TR259" s="31"/>
      <c r="TS259" s="31"/>
      <c r="TT259" s="31"/>
      <c r="TU259" s="31"/>
      <c r="TV259" s="31"/>
      <c r="TW259" s="31"/>
      <c r="TX259" s="31"/>
      <c r="TY259" s="31"/>
      <c r="TZ259" s="31"/>
      <c r="UA259" s="31"/>
      <c r="UB259" s="31"/>
      <c r="UC259" s="31"/>
      <c r="UD259" s="31"/>
      <c r="UE259" s="31"/>
      <c r="UF259" s="31"/>
      <c r="UG259" s="31"/>
      <c r="UH259" s="31"/>
      <c r="UI259" s="31"/>
      <c r="UJ259" s="31"/>
      <c r="UK259" s="31"/>
      <c r="UL259" s="31"/>
      <c r="UM259" s="31"/>
      <c r="UN259" s="31"/>
      <c r="UO259" s="31"/>
      <c r="UP259" s="31"/>
      <c r="UQ259" s="31"/>
      <c r="UR259" s="31"/>
      <c r="US259" s="31"/>
      <c r="UT259" s="31"/>
      <c r="UU259" s="31"/>
      <c r="UV259" s="31"/>
      <c r="UW259" s="31"/>
      <c r="UX259" s="31"/>
      <c r="UY259" s="31"/>
      <c r="UZ259" s="31"/>
      <c r="VA259" s="31"/>
      <c r="VB259" s="31"/>
      <c r="VC259" s="31"/>
      <c r="VD259" s="31"/>
      <c r="VE259" s="31"/>
      <c r="VF259" s="31"/>
      <c r="VG259" s="31"/>
      <c r="VH259" s="31"/>
      <c r="VI259" s="31"/>
      <c r="VJ259" s="31"/>
      <c r="VK259" s="31"/>
      <c r="VL259" s="31"/>
      <c r="VM259" s="31"/>
      <c r="VN259" s="31"/>
      <c r="VO259" s="31"/>
      <c r="VP259" s="31"/>
      <c r="VQ259" s="31"/>
      <c r="VR259" s="31"/>
      <c r="VS259" s="31"/>
      <c r="VT259" s="31"/>
      <c r="VU259" s="31"/>
      <c r="VV259" s="31"/>
      <c r="VW259" s="31"/>
      <c r="VX259" s="31"/>
      <c r="VY259" s="31"/>
      <c r="VZ259" s="31"/>
      <c r="WA259" s="31"/>
      <c r="WB259" s="31"/>
      <c r="WC259" s="31"/>
      <c r="WD259" s="31"/>
      <c r="WE259" s="31"/>
      <c r="WF259" s="31"/>
      <c r="WG259" s="31"/>
      <c r="WH259" s="31"/>
      <c r="WI259" s="31"/>
      <c r="WJ259" s="31"/>
      <c r="WK259" s="31"/>
      <c r="WL259" s="31"/>
      <c r="WM259" s="31"/>
      <c r="WN259" s="31"/>
      <c r="WO259" s="31"/>
      <c r="WP259" s="31"/>
      <c r="WQ259" s="31"/>
      <c r="WR259" s="31"/>
      <c r="WS259" s="31"/>
      <c r="WT259" s="31"/>
      <c r="WU259" s="31"/>
      <c r="WV259" s="31"/>
      <c r="WW259" s="31"/>
      <c r="WX259" s="31"/>
      <c r="WY259" s="31"/>
      <c r="WZ259" s="31"/>
      <c r="XA259" s="31"/>
      <c r="XB259" s="31"/>
      <c r="XC259" s="31"/>
      <c r="XD259" s="31"/>
      <c r="XE259" s="31"/>
      <c r="XF259" s="31"/>
      <c r="XG259" s="31"/>
      <c r="XH259" s="31"/>
      <c r="XI259" s="31"/>
      <c r="XJ259" s="31"/>
      <c r="XK259" s="31"/>
      <c r="XL259" s="31"/>
      <c r="XM259" s="31"/>
      <c r="XN259" s="31"/>
      <c r="XO259" s="31"/>
      <c r="XP259" s="31"/>
      <c r="XQ259" s="31"/>
      <c r="XR259" s="31"/>
      <c r="XS259" s="31"/>
      <c r="XT259" s="31"/>
      <c r="XU259" s="31"/>
      <c r="XV259" s="31"/>
      <c r="XW259" s="31"/>
      <c r="XX259" s="31"/>
      <c r="XY259" s="31"/>
      <c r="XZ259" s="31"/>
      <c r="YA259" s="31"/>
      <c r="YB259" s="31"/>
      <c r="YC259" s="31"/>
      <c r="YD259" s="31"/>
      <c r="YE259" s="31"/>
      <c r="YF259" s="31"/>
      <c r="YG259" s="31"/>
      <c r="YH259" s="31"/>
      <c r="YI259" s="31"/>
      <c r="YJ259" s="31"/>
      <c r="YK259" s="31"/>
      <c r="YL259" s="31"/>
    </row>
    <row r="260" spans="1:662" s="4" customFormat="1" x14ac:dyDescent="0.25">
      <c r="A260" s="16"/>
      <c r="B260" s="16"/>
      <c r="C260" s="18">
        <v>4010</v>
      </c>
      <c r="D260" s="18" t="s">
        <v>14</v>
      </c>
      <c r="E260" s="3">
        <v>43955</v>
      </c>
      <c r="F260" s="3">
        <v>43843.02</v>
      </c>
      <c r="G260" s="15">
        <f t="shared" si="3"/>
        <v>99.745239449436923</v>
      </c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  <c r="IX260" s="31"/>
      <c r="IY260" s="31"/>
      <c r="IZ260" s="31"/>
      <c r="JA260" s="31"/>
      <c r="JB260" s="31"/>
      <c r="JC260" s="31"/>
      <c r="JD260" s="31"/>
      <c r="JE260" s="31"/>
      <c r="JF260" s="31"/>
      <c r="JG260" s="31"/>
      <c r="JH260" s="31"/>
      <c r="JI260" s="31"/>
      <c r="JJ260" s="31"/>
      <c r="JK260" s="31"/>
      <c r="JL260" s="31"/>
      <c r="JM260" s="31"/>
      <c r="JN260" s="31"/>
      <c r="JO260" s="31"/>
      <c r="JP260" s="31"/>
      <c r="JQ260" s="31"/>
      <c r="JR260" s="31"/>
      <c r="JS260" s="31"/>
      <c r="JT260" s="31"/>
      <c r="JU260" s="31"/>
      <c r="JV260" s="31"/>
      <c r="JW260" s="31"/>
      <c r="JX260" s="31"/>
      <c r="JY260" s="31"/>
      <c r="JZ260" s="31"/>
      <c r="KA260" s="31"/>
      <c r="KB260" s="31"/>
      <c r="KC260" s="31"/>
      <c r="KD260" s="31"/>
      <c r="KE260" s="31"/>
      <c r="KF260" s="31"/>
      <c r="KG260" s="31"/>
      <c r="KH260" s="31"/>
      <c r="KI260" s="31"/>
      <c r="KJ260" s="31"/>
      <c r="KK260" s="31"/>
      <c r="KL260" s="31"/>
      <c r="KM260" s="31"/>
      <c r="KN260" s="31"/>
      <c r="KO260" s="31"/>
      <c r="KP260" s="31"/>
      <c r="KQ260" s="31"/>
      <c r="KR260" s="31"/>
      <c r="KS260" s="31"/>
      <c r="KT260" s="31"/>
      <c r="KU260" s="31"/>
      <c r="KV260" s="31"/>
      <c r="KW260" s="31"/>
      <c r="KX260" s="31"/>
      <c r="KY260" s="31"/>
      <c r="KZ260" s="31"/>
      <c r="LA260" s="31"/>
      <c r="LB260" s="31"/>
      <c r="LC260" s="31"/>
      <c r="LD260" s="31"/>
      <c r="LE260" s="31"/>
      <c r="LF260" s="31"/>
      <c r="LG260" s="31"/>
      <c r="LH260" s="31"/>
      <c r="LI260" s="31"/>
      <c r="LJ260" s="31"/>
      <c r="LK260" s="31"/>
      <c r="LL260" s="31"/>
      <c r="LM260" s="31"/>
      <c r="LN260" s="31"/>
      <c r="LO260" s="31"/>
      <c r="LP260" s="31"/>
      <c r="LQ260" s="31"/>
      <c r="LR260" s="31"/>
      <c r="LS260" s="31"/>
      <c r="LT260" s="31"/>
      <c r="LU260" s="31"/>
      <c r="LV260" s="31"/>
      <c r="LW260" s="31"/>
      <c r="LX260" s="31"/>
      <c r="LY260" s="31"/>
      <c r="LZ260" s="31"/>
      <c r="MA260" s="31"/>
      <c r="MB260" s="31"/>
      <c r="MC260" s="31"/>
      <c r="MD260" s="31"/>
      <c r="ME260" s="31"/>
      <c r="MF260" s="31"/>
      <c r="MG260" s="31"/>
      <c r="MH260" s="31"/>
      <c r="MI260" s="31"/>
      <c r="MJ260" s="31"/>
      <c r="MK260" s="31"/>
      <c r="ML260" s="31"/>
      <c r="MM260" s="31"/>
      <c r="MN260" s="31"/>
      <c r="MO260" s="31"/>
      <c r="MP260" s="31"/>
      <c r="MQ260" s="31"/>
      <c r="MR260" s="31"/>
      <c r="MS260" s="31"/>
      <c r="MT260" s="31"/>
      <c r="MU260" s="31"/>
      <c r="MV260" s="31"/>
      <c r="MW260" s="31"/>
      <c r="MX260" s="31"/>
      <c r="MY260" s="31"/>
      <c r="MZ260" s="31"/>
      <c r="NA260" s="31"/>
      <c r="NB260" s="31"/>
      <c r="NC260" s="31"/>
      <c r="ND260" s="31"/>
      <c r="NE260" s="31"/>
      <c r="NF260" s="31"/>
      <c r="NG260" s="31"/>
      <c r="NH260" s="31"/>
      <c r="NI260" s="31"/>
      <c r="NJ260" s="31"/>
      <c r="NK260" s="31"/>
      <c r="NL260" s="31"/>
      <c r="NM260" s="31"/>
      <c r="NN260" s="31"/>
      <c r="NO260" s="31"/>
      <c r="NP260" s="31"/>
      <c r="NQ260" s="31"/>
      <c r="NR260" s="31"/>
      <c r="NS260" s="31"/>
      <c r="NT260" s="31"/>
      <c r="NU260" s="31"/>
      <c r="NV260" s="31"/>
      <c r="NW260" s="31"/>
      <c r="NX260" s="31"/>
      <c r="NY260" s="31"/>
      <c r="NZ260" s="31"/>
      <c r="OA260" s="31"/>
      <c r="OB260" s="31"/>
      <c r="OC260" s="31"/>
      <c r="OD260" s="31"/>
      <c r="OE260" s="31"/>
      <c r="OF260" s="31"/>
      <c r="OG260" s="31"/>
      <c r="OH260" s="31"/>
      <c r="OI260" s="31"/>
      <c r="OJ260" s="31"/>
      <c r="OK260" s="31"/>
      <c r="OL260" s="31"/>
      <c r="OM260" s="31"/>
      <c r="ON260" s="31"/>
      <c r="OO260" s="31"/>
      <c r="OP260" s="31"/>
      <c r="OQ260" s="31"/>
      <c r="OR260" s="31"/>
      <c r="OS260" s="31"/>
      <c r="OT260" s="31"/>
      <c r="OU260" s="31"/>
      <c r="OV260" s="31"/>
      <c r="OW260" s="31"/>
      <c r="OX260" s="31"/>
      <c r="OY260" s="31"/>
      <c r="OZ260" s="31"/>
      <c r="PA260" s="31"/>
      <c r="PB260" s="31"/>
      <c r="PC260" s="31"/>
      <c r="PD260" s="31"/>
      <c r="PE260" s="31"/>
      <c r="PF260" s="31"/>
      <c r="PG260" s="31"/>
      <c r="PH260" s="31"/>
      <c r="PI260" s="31"/>
      <c r="PJ260" s="31"/>
      <c r="PK260" s="31"/>
      <c r="PL260" s="31"/>
      <c r="PM260" s="31"/>
      <c r="PN260" s="31"/>
      <c r="PO260" s="31"/>
      <c r="PP260" s="31"/>
      <c r="PQ260" s="31"/>
      <c r="PR260" s="31"/>
      <c r="PS260" s="31"/>
      <c r="PT260" s="31"/>
      <c r="PU260" s="31"/>
      <c r="PV260" s="31"/>
      <c r="PW260" s="31"/>
      <c r="PX260" s="31"/>
      <c r="PY260" s="31"/>
      <c r="PZ260" s="31"/>
      <c r="QA260" s="31"/>
      <c r="QB260" s="31"/>
      <c r="QC260" s="31"/>
      <c r="QD260" s="31"/>
      <c r="QE260" s="31"/>
      <c r="QF260" s="31"/>
      <c r="QG260" s="31"/>
      <c r="QH260" s="31"/>
      <c r="QI260" s="31"/>
      <c r="QJ260" s="31"/>
      <c r="QK260" s="31"/>
      <c r="QL260" s="31"/>
      <c r="QM260" s="31"/>
      <c r="QN260" s="31"/>
      <c r="QO260" s="31"/>
      <c r="QP260" s="31"/>
      <c r="QQ260" s="31"/>
      <c r="QR260" s="31"/>
      <c r="QS260" s="31"/>
      <c r="QT260" s="31"/>
      <c r="QU260" s="31"/>
      <c r="QV260" s="31"/>
      <c r="QW260" s="31"/>
      <c r="QX260" s="31"/>
      <c r="QY260" s="31"/>
      <c r="QZ260" s="31"/>
      <c r="RA260" s="31"/>
      <c r="RB260" s="31"/>
      <c r="RC260" s="31"/>
      <c r="RD260" s="31"/>
      <c r="RE260" s="31"/>
      <c r="RF260" s="31"/>
      <c r="RG260" s="31"/>
      <c r="RH260" s="31"/>
      <c r="RI260" s="31"/>
      <c r="RJ260" s="31"/>
      <c r="RK260" s="31"/>
      <c r="RL260" s="31"/>
      <c r="RM260" s="31"/>
      <c r="RN260" s="31"/>
      <c r="RO260" s="31"/>
      <c r="RP260" s="31"/>
      <c r="RQ260" s="31"/>
      <c r="RR260" s="31"/>
      <c r="RS260" s="31"/>
      <c r="RT260" s="31"/>
      <c r="RU260" s="31"/>
      <c r="RV260" s="31"/>
      <c r="RW260" s="31"/>
      <c r="RX260" s="31"/>
      <c r="RY260" s="31"/>
      <c r="RZ260" s="31"/>
      <c r="SA260" s="31"/>
      <c r="SB260" s="31"/>
      <c r="SC260" s="31"/>
      <c r="SD260" s="31"/>
      <c r="SE260" s="31"/>
      <c r="SF260" s="31"/>
      <c r="SG260" s="31"/>
      <c r="SH260" s="31"/>
      <c r="SI260" s="31"/>
      <c r="SJ260" s="31"/>
      <c r="SK260" s="31"/>
      <c r="SL260" s="31"/>
      <c r="SM260" s="31"/>
      <c r="SN260" s="31"/>
      <c r="SO260" s="31"/>
      <c r="SP260" s="31"/>
      <c r="SQ260" s="31"/>
      <c r="SR260" s="31"/>
      <c r="SS260" s="31"/>
      <c r="ST260" s="31"/>
      <c r="SU260" s="31"/>
      <c r="SV260" s="31"/>
      <c r="SW260" s="31"/>
      <c r="SX260" s="31"/>
      <c r="SY260" s="31"/>
      <c r="SZ260" s="31"/>
      <c r="TA260" s="31"/>
      <c r="TB260" s="31"/>
      <c r="TC260" s="31"/>
      <c r="TD260" s="31"/>
      <c r="TE260" s="31"/>
      <c r="TF260" s="31"/>
      <c r="TG260" s="31"/>
      <c r="TH260" s="31"/>
      <c r="TI260" s="31"/>
      <c r="TJ260" s="31"/>
      <c r="TK260" s="31"/>
      <c r="TL260" s="31"/>
      <c r="TM260" s="31"/>
      <c r="TN260" s="31"/>
      <c r="TO260" s="31"/>
      <c r="TP260" s="31"/>
      <c r="TQ260" s="31"/>
      <c r="TR260" s="31"/>
      <c r="TS260" s="31"/>
      <c r="TT260" s="31"/>
      <c r="TU260" s="31"/>
      <c r="TV260" s="31"/>
      <c r="TW260" s="31"/>
      <c r="TX260" s="31"/>
      <c r="TY260" s="31"/>
      <c r="TZ260" s="31"/>
      <c r="UA260" s="31"/>
      <c r="UB260" s="31"/>
      <c r="UC260" s="31"/>
      <c r="UD260" s="31"/>
      <c r="UE260" s="31"/>
      <c r="UF260" s="31"/>
      <c r="UG260" s="31"/>
      <c r="UH260" s="31"/>
      <c r="UI260" s="31"/>
      <c r="UJ260" s="31"/>
      <c r="UK260" s="31"/>
      <c r="UL260" s="31"/>
      <c r="UM260" s="31"/>
      <c r="UN260" s="31"/>
      <c r="UO260" s="31"/>
      <c r="UP260" s="31"/>
      <c r="UQ260" s="31"/>
      <c r="UR260" s="31"/>
      <c r="US260" s="31"/>
      <c r="UT260" s="31"/>
      <c r="UU260" s="31"/>
      <c r="UV260" s="31"/>
      <c r="UW260" s="31"/>
      <c r="UX260" s="31"/>
      <c r="UY260" s="31"/>
      <c r="UZ260" s="31"/>
      <c r="VA260" s="31"/>
      <c r="VB260" s="31"/>
      <c r="VC260" s="31"/>
      <c r="VD260" s="31"/>
      <c r="VE260" s="31"/>
      <c r="VF260" s="31"/>
      <c r="VG260" s="31"/>
      <c r="VH260" s="31"/>
      <c r="VI260" s="31"/>
      <c r="VJ260" s="31"/>
      <c r="VK260" s="31"/>
      <c r="VL260" s="31"/>
      <c r="VM260" s="31"/>
      <c r="VN260" s="31"/>
      <c r="VO260" s="31"/>
      <c r="VP260" s="31"/>
      <c r="VQ260" s="31"/>
      <c r="VR260" s="31"/>
      <c r="VS260" s="31"/>
      <c r="VT260" s="31"/>
      <c r="VU260" s="31"/>
      <c r="VV260" s="31"/>
      <c r="VW260" s="31"/>
      <c r="VX260" s="31"/>
      <c r="VY260" s="31"/>
      <c r="VZ260" s="31"/>
      <c r="WA260" s="31"/>
      <c r="WB260" s="31"/>
      <c r="WC260" s="31"/>
      <c r="WD260" s="31"/>
      <c r="WE260" s="31"/>
      <c r="WF260" s="31"/>
      <c r="WG260" s="31"/>
      <c r="WH260" s="31"/>
      <c r="WI260" s="31"/>
      <c r="WJ260" s="31"/>
      <c r="WK260" s="31"/>
      <c r="WL260" s="31"/>
      <c r="WM260" s="31"/>
      <c r="WN260" s="31"/>
      <c r="WO260" s="31"/>
      <c r="WP260" s="31"/>
      <c r="WQ260" s="31"/>
      <c r="WR260" s="31"/>
      <c r="WS260" s="31"/>
      <c r="WT260" s="31"/>
      <c r="WU260" s="31"/>
      <c r="WV260" s="31"/>
      <c r="WW260" s="31"/>
      <c r="WX260" s="31"/>
      <c r="WY260" s="31"/>
      <c r="WZ260" s="31"/>
      <c r="XA260" s="31"/>
      <c r="XB260" s="31"/>
      <c r="XC260" s="31"/>
      <c r="XD260" s="31"/>
      <c r="XE260" s="31"/>
      <c r="XF260" s="31"/>
      <c r="XG260" s="31"/>
      <c r="XH260" s="31"/>
      <c r="XI260" s="31"/>
      <c r="XJ260" s="31"/>
      <c r="XK260" s="31"/>
      <c r="XL260" s="31"/>
      <c r="XM260" s="31"/>
      <c r="XN260" s="31"/>
      <c r="XO260" s="31"/>
      <c r="XP260" s="31"/>
      <c r="XQ260" s="31"/>
      <c r="XR260" s="31"/>
      <c r="XS260" s="31"/>
      <c r="XT260" s="31"/>
      <c r="XU260" s="31"/>
      <c r="XV260" s="31"/>
      <c r="XW260" s="31"/>
      <c r="XX260" s="31"/>
      <c r="XY260" s="31"/>
      <c r="XZ260" s="31"/>
      <c r="YA260" s="31"/>
      <c r="YB260" s="31"/>
      <c r="YC260" s="31"/>
      <c r="YD260" s="31"/>
      <c r="YE260" s="31"/>
      <c r="YF260" s="31"/>
      <c r="YG260" s="31"/>
      <c r="YH260" s="31"/>
      <c r="YI260" s="31"/>
      <c r="YJ260" s="31"/>
      <c r="YK260" s="31"/>
      <c r="YL260" s="31"/>
    </row>
    <row r="261" spans="1:662" s="4" customFormat="1" x14ac:dyDescent="0.25">
      <c r="A261" s="16"/>
      <c r="B261" s="16"/>
      <c r="C261" s="18">
        <v>4040</v>
      </c>
      <c r="D261" s="18" t="s">
        <v>34</v>
      </c>
      <c r="E261" s="3">
        <v>2725</v>
      </c>
      <c r="F261" s="3">
        <v>2724.61</v>
      </c>
      <c r="G261" s="15">
        <f t="shared" si="3"/>
        <v>99.985688073394499</v>
      </c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  <c r="IX261" s="31"/>
      <c r="IY261" s="31"/>
      <c r="IZ261" s="31"/>
      <c r="JA261" s="31"/>
      <c r="JB261" s="31"/>
      <c r="JC261" s="31"/>
      <c r="JD261" s="31"/>
      <c r="JE261" s="31"/>
      <c r="JF261" s="31"/>
      <c r="JG261" s="31"/>
      <c r="JH261" s="31"/>
      <c r="JI261" s="31"/>
      <c r="JJ261" s="31"/>
      <c r="JK261" s="31"/>
      <c r="JL261" s="31"/>
      <c r="JM261" s="31"/>
      <c r="JN261" s="31"/>
      <c r="JO261" s="31"/>
      <c r="JP261" s="31"/>
      <c r="JQ261" s="31"/>
      <c r="JR261" s="31"/>
      <c r="JS261" s="31"/>
      <c r="JT261" s="31"/>
      <c r="JU261" s="31"/>
      <c r="JV261" s="31"/>
      <c r="JW261" s="31"/>
      <c r="JX261" s="31"/>
      <c r="JY261" s="31"/>
      <c r="JZ261" s="31"/>
      <c r="KA261" s="31"/>
      <c r="KB261" s="31"/>
      <c r="KC261" s="31"/>
      <c r="KD261" s="31"/>
      <c r="KE261" s="31"/>
      <c r="KF261" s="31"/>
      <c r="KG261" s="31"/>
      <c r="KH261" s="31"/>
      <c r="KI261" s="31"/>
      <c r="KJ261" s="31"/>
      <c r="KK261" s="31"/>
      <c r="KL261" s="31"/>
      <c r="KM261" s="31"/>
      <c r="KN261" s="31"/>
      <c r="KO261" s="31"/>
      <c r="KP261" s="31"/>
      <c r="KQ261" s="31"/>
      <c r="KR261" s="31"/>
      <c r="KS261" s="31"/>
      <c r="KT261" s="31"/>
      <c r="KU261" s="31"/>
      <c r="KV261" s="31"/>
      <c r="KW261" s="31"/>
      <c r="KX261" s="31"/>
      <c r="KY261" s="31"/>
      <c r="KZ261" s="31"/>
      <c r="LA261" s="31"/>
      <c r="LB261" s="31"/>
      <c r="LC261" s="31"/>
      <c r="LD261" s="31"/>
      <c r="LE261" s="31"/>
      <c r="LF261" s="31"/>
      <c r="LG261" s="31"/>
      <c r="LH261" s="31"/>
      <c r="LI261" s="31"/>
      <c r="LJ261" s="31"/>
      <c r="LK261" s="31"/>
      <c r="LL261" s="31"/>
      <c r="LM261" s="31"/>
      <c r="LN261" s="31"/>
      <c r="LO261" s="31"/>
      <c r="LP261" s="31"/>
      <c r="LQ261" s="31"/>
      <c r="LR261" s="31"/>
      <c r="LS261" s="31"/>
      <c r="LT261" s="31"/>
      <c r="LU261" s="31"/>
      <c r="LV261" s="31"/>
      <c r="LW261" s="31"/>
      <c r="LX261" s="31"/>
      <c r="LY261" s="31"/>
      <c r="LZ261" s="31"/>
      <c r="MA261" s="31"/>
      <c r="MB261" s="31"/>
      <c r="MC261" s="31"/>
      <c r="MD261" s="31"/>
      <c r="ME261" s="31"/>
      <c r="MF261" s="31"/>
      <c r="MG261" s="31"/>
      <c r="MH261" s="31"/>
      <c r="MI261" s="31"/>
      <c r="MJ261" s="31"/>
      <c r="MK261" s="31"/>
      <c r="ML261" s="31"/>
      <c r="MM261" s="31"/>
      <c r="MN261" s="31"/>
      <c r="MO261" s="31"/>
      <c r="MP261" s="31"/>
      <c r="MQ261" s="31"/>
      <c r="MR261" s="31"/>
      <c r="MS261" s="31"/>
      <c r="MT261" s="31"/>
      <c r="MU261" s="31"/>
      <c r="MV261" s="31"/>
      <c r="MW261" s="31"/>
      <c r="MX261" s="31"/>
      <c r="MY261" s="31"/>
      <c r="MZ261" s="31"/>
      <c r="NA261" s="31"/>
      <c r="NB261" s="31"/>
      <c r="NC261" s="31"/>
      <c r="ND261" s="31"/>
      <c r="NE261" s="31"/>
      <c r="NF261" s="31"/>
      <c r="NG261" s="31"/>
      <c r="NH261" s="31"/>
      <c r="NI261" s="31"/>
      <c r="NJ261" s="31"/>
      <c r="NK261" s="31"/>
      <c r="NL261" s="31"/>
      <c r="NM261" s="31"/>
      <c r="NN261" s="31"/>
      <c r="NO261" s="31"/>
      <c r="NP261" s="31"/>
      <c r="NQ261" s="31"/>
      <c r="NR261" s="31"/>
      <c r="NS261" s="31"/>
      <c r="NT261" s="31"/>
      <c r="NU261" s="31"/>
      <c r="NV261" s="31"/>
      <c r="NW261" s="31"/>
      <c r="NX261" s="31"/>
      <c r="NY261" s="31"/>
      <c r="NZ261" s="31"/>
      <c r="OA261" s="31"/>
      <c r="OB261" s="31"/>
      <c r="OC261" s="31"/>
      <c r="OD261" s="31"/>
      <c r="OE261" s="31"/>
      <c r="OF261" s="31"/>
      <c r="OG261" s="31"/>
      <c r="OH261" s="31"/>
      <c r="OI261" s="31"/>
      <c r="OJ261" s="31"/>
      <c r="OK261" s="31"/>
      <c r="OL261" s="31"/>
      <c r="OM261" s="31"/>
      <c r="ON261" s="31"/>
      <c r="OO261" s="31"/>
      <c r="OP261" s="31"/>
      <c r="OQ261" s="31"/>
      <c r="OR261" s="31"/>
      <c r="OS261" s="31"/>
      <c r="OT261" s="31"/>
      <c r="OU261" s="31"/>
      <c r="OV261" s="31"/>
      <c r="OW261" s="31"/>
      <c r="OX261" s="31"/>
      <c r="OY261" s="31"/>
      <c r="OZ261" s="31"/>
      <c r="PA261" s="31"/>
      <c r="PB261" s="31"/>
      <c r="PC261" s="31"/>
      <c r="PD261" s="31"/>
      <c r="PE261" s="31"/>
      <c r="PF261" s="31"/>
      <c r="PG261" s="31"/>
      <c r="PH261" s="31"/>
      <c r="PI261" s="31"/>
      <c r="PJ261" s="31"/>
      <c r="PK261" s="31"/>
      <c r="PL261" s="31"/>
      <c r="PM261" s="31"/>
      <c r="PN261" s="31"/>
      <c r="PO261" s="31"/>
      <c r="PP261" s="31"/>
      <c r="PQ261" s="31"/>
      <c r="PR261" s="31"/>
      <c r="PS261" s="31"/>
      <c r="PT261" s="31"/>
      <c r="PU261" s="31"/>
      <c r="PV261" s="31"/>
      <c r="PW261" s="31"/>
      <c r="PX261" s="31"/>
      <c r="PY261" s="31"/>
      <c r="PZ261" s="31"/>
      <c r="QA261" s="31"/>
      <c r="QB261" s="31"/>
      <c r="QC261" s="31"/>
      <c r="QD261" s="31"/>
      <c r="QE261" s="31"/>
      <c r="QF261" s="31"/>
      <c r="QG261" s="31"/>
      <c r="QH261" s="31"/>
      <c r="QI261" s="31"/>
      <c r="QJ261" s="31"/>
      <c r="QK261" s="31"/>
      <c r="QL261" s="31"/>
      <c r="QM261" s="31"/>
      <c r="QN261" s="31"/>
      <c r="QO261" s="31"/>
      <c r="QP261" s="31"/>
      <c r="QQ261" s="31"/>
      <c r="QR261" s="31"/>
      <c r="QS261" s="31"/>
      <c r="QT261" s="31"/>
      <c r="QU261" s="31"/>
      <c r="QV261" s="31"/>
      <c r="QW261" s="31"/>
      <c r="QX261" s="31"/>
      <c r="QY261" s="31"/>
      <c r="QZ261" s="31"/>
      <c r="RA261" s="31"/>
      <c r="RB261" s="31"/>
      <c r="RC261" s="31"/>
      <c r="RD261" s="31"/>
      <c r="RE261" s="31"/>
      <c r="RF261" s="31"/>
      <c r="RG261" s="31"/>
      <c r="RH261" s="31"/>
      <c r="RI261" s="31"/>
      <c r="RJ261" s="31"/>
      <c r="RK261" s="31"/>
      <c r="RL261" s="31"/>
      <c r="RM261" s="31"/>
      <c r="RN261" s="31"/>
      <c r="RO261" s="31"/>
      <c r="RP261" s="31"/>
      <c r="RQ261" s="31"/>
      <c r="RR261" s="31"/>
      <c r="RS261" s="31"/>
      <c r="RT261" s="31"/>
      <c r="RU261" s="31"/>
      <c r="RV261" s="31"/>
      <c r="RW261" s="31"/>
      <c r="RX261" s="31"/>
      <c r="RY261" s="31"/>
      <c r="RZ261" s="31"/>
      <c r="SA261" s="31"/>
      <c r="SB261" s="31"/>
      <c r="SC261" s="31"/>
      <c r="SD261" s="31"/>
      <c r="SE261" s="31"/>
      <c r="SF261" s="31"/>
      <c r="SG261" s="31"/>
      <c r="SH261" s="31"/>
      <c r="SI261" s="31"/>
      <c r="SJ261" s="31"/>
      <c r="SK261" s="31"/>
      <c r="SL261" s="31"/>
      <c r="SM261" s="31"/>
      <c r="SN261" s="31"/>
      <c r="SO261" s="31"/>
      <c r="SP261" s="31"/>
      <c r="SQ261" s="31"/>
      <c r="SR261" s="31"/>
      <c r="SS261" s="31"/>
      <c r="ST261" s="31"/>
      <c r="SU261" s="31"/>
      <c r="SV261" s="31"/>
      <c r="SW261" s="31"/>
      <c r="SX261" s="31"/>
      <c r="SY261" s="31"/>
      <c r="SZ261" s="31"/>
      <c r="TA261" s="31"/>
      <c r="TB261" s="31"/>
      <c r="TC261" s="31"/>
      <c r="TD261" s="31"/>
      <c r="TE261" s="31"/>
      <c r="TF261" s="31"/>
      <c r="TG261" s="31"/>
      <c r="TH261" s="31"/>
      <c r="TI261" s="31"/>
      <c r="TJ261" s="31"/>
      <c r="TK261" s="31"/>
      <c r="TL261" s="31"/>
      <c r="TM261" s="31"/>
      <c r="TN261" s="31"/>
      <c r="TO261" s="31"/>
      <c r="TP261" s="31"/>
      <c r="TQ261" s="31"/>
      <c r="TR261" s="31"/>
      <c r="TS261" s="31"/>
      <c r="TT261" s="31"/>
      <c r="TU261" s="31"/>
      <c r="TV261" s="31"/>
      <c r="TW261" s="31"/>
      <c r="TX261" s="31"/>
      <c r="TY261" s="31"/>
      <c r="TZ261" s="31"/>
      <c r="UA261" s="31"/>
      <c r="UB261" s="31"/>
      <c r="UC261" s="31"/>
      <c r="UD261" s="31"/>
      <c r="UE261" s="31"/>
      <c r="UF261" s="31"/>
      <c r="UG261" s="31"/>
      <c r="UH261" s="31"/>
      <c r="UI261" s="31"/>
      <c r="UJ261" s="31"/>
      <c r="UK261" s="31"/>
      <c r="UL261" s="31"/>
      <c r="UM261" s="31"/>
      <c r="UN261" s="31"/>
      <c r="UO261" s="31"/>
      <c r="UP261" s="31"/>
      <c r="UQ261" s="31"/>
      <c r="UR261" s="31"/>
      <c r="US261" s="31"/>
      <c r="UT261" s="31"/>
      <c r="UU261" s="31"/>
      <c r="UV261" s="31"/>
      <c r="UW261" s="31"/>
      <c r="UX261" s="31"/>
      <c r="UY261" s="31"/>
      <c r="UZ261" s="31"/>
      <c r="VA261" s="31"/>
      <c r="VB261" s="31"/>
      <c r="VC261" s="31"/>
      <c r="VD261" s="31"/>
      <c r="VE261" s="31"/>
      <c r="VF261" s="31"/>
      <c r="VG261" s="31"/>
      <c r="VH261" s="31"/>
      <c r="VI261" s="31"/>
      <c r="VJ261" s="31"/>
      <c r="VK261" s="31"/>
      <c r="VL261" s="31"/>
      <c r="VM261" s="31"/>
      <c r="VN261" s="31"/>
      <c r="VO261" s="31"/>
      <c r="VP261" s="31"/>
      <c r="VQ261" s="31"/>
      <c r="VR261" s="31"/>
      <c r="VS261" s="31"/>
      <c r="VT261" s="31"/>
      <c r="VU261" s="31"/>
      <c r="VV261" s="31"/>
      <c r="VW261" s="31"/>
      <c r="VX261" s="31"/>
      <c r="VY261" s="31"/>
      <c r="VZ261" s="31"/>
      <c r="WA261" s="31"/>
      <c r="WB261" s="31"/>
      <c r="WC261" s="31"/>
      <c r="WD261" s="31"/>
      <c r="WE261" s="31"/>
      <c r="WF261" s="31"/>
      <c r="WG261" s="31"/>
      <c r="WH261" s="31"/>
      <c r="WI261" s="31"/>
      <c r="WJ261" s="31"/>
      <c r="WK261" s="31"/>
      <c r="WL261" s="31"/>
      <c r="WM261" s="31"/>
      <c r="WN261" s="31"/>
      <c r="WO261" s="31"/>
      <c r="WP261" s="31"/>
      <c r="WQ261" s="31"/>
      <c r="WR261" s="31"/>
      <c r="WS261" s="31"/>
      <c r="WT261" s="31"/>
      <c r="WU261" s="31"/>
      <c r="WV261" s="31"/>
      <c r="WW261" s="31"/>
      <c r="WX261" s="31"/>
      <c r="WY261" s="31"/>
      <c r="WZ261" s="31"/>
      <c r="XA261" s="31"/>
      <c r="XB261" s="31"/>
      <c r="XC261" s="31"/>
      <c r="XD261" s="31"/>
      <c r="XE261" s="31"/>
      <c r="XF261" s="31"/>
      <c r="XG261" s="31"/>
      <c r="XH261" s="31"/>
      <c r="XI261" s="31"/>
      <c r="XJ261" s="31"/>
      <c r="XK261" s="31"/>
      <c r="XL261" s="31"/>
      <c r="XM261" s="31"/>
      <c r="XN261" s="31"/>
      <c r="XO261" s="31"/>
      <c r="XP261" s="31"/>
      <c r="XQ261" s="31"/>
      <c r="XR261" s="31"/>
      <c r="XS261" s="31"/>
      <c r="XT261" s="31"/>
      <c r="XU261" s="31"/>
      <c r="XV261" s="31"/>
      <c r="XW261" s="31"/>
      <c r="XX261" s="31"/>
      <c r="XY261" s="31"/>
      <c r="XZ261" s="31"/>
      <c r="YA261" s="31"/>
      <c r="YB261" s="31"/>
      <c r="YC261" s="31"/>
      <c r="YD261" s="31"/>
      <c r="YE261" s="31"/>
      <c r="YF261" s="31"/>
      <c r="YG261" s="31"/>
      <c r="YH261" s="31"/>
      <c r="YI261" s="31"/>
      <c r="YJ261" s="31"/>
      <c r="YK261" s="31"/>
      <c r="YL261" s="31"/>
    </row>
    <row r="262" spans="1:662" s="4" customFormat="1" x14ac:dyDescent="0.25">
      <c r="A262" s="16"/>
      <c r="B262" s="16"/>
      <c r="C262" s="18">
        <v>4110</v>
      </c>
      <c r="D262" s="18" t="s">
        <v>15</v>
      </c>
      <c r="E262" s="3">
        <v>8267</v>
      </c>
      <c r="F262" s="3">
        <v>8233.35</v>
      </c>
      <c r="G262" s="15">
        <f t="shared" si="3"/>
        <v>99.592959961291882</v>
      </c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  <c r="IX262" s="31"/>
      <c r="IY262" s="31"/>
      <c r="IZ262" s="31"/>
      <c r="JA262" s="31"/>
      <c r="JB262" s="31"/>
      <c r="JC262" s="31"/>
      <c r="JD262" s="31"/>
      <c r="JE262" s="31"/>
      <c r="JF262" s="31"/>
      <c r="JG262" s="31"/>
      <c r="JH262" s="31"/>
      <c r="JI262" s="31"/>
      <c r="JJ262" s="31"/>
      <c r="JK262" s="31"/>
      <c r="JL262" s="31"/>
      <c r="JM262" s="31"/>
      <c r="JN262" s="31"/>
      <c r="JO262" s="31"/>
      <c r="JP262" s="31"/>
      <c r="JQ262" s="31"/>
      <c r="JR262" s="31"/>
      <c r="JS262" s="31"/>
      <c r="JT262" s="31"/>
      <c r="JU262" s="31"/>
      <c r="JV262" s="31"/>
      <c r="JW262" s="31"/>
      <c r="JX262" s="31"/>
      <c r="JY262" s="31"/>
      <c r="JZ262" s="31"/>
      <c r="KA262" s="31"/>
      <c r="KB262" s="31"/>
      <c r="KC262" s="31"/>
      <c r="KD262" s="31"/>
      <c r="KE262" s="31"/>
      <c r="KF262" s="31"/>
      <c r="KG262" s="31"/>
      <c r="KH262" s="31"/>
      <c r="KI262" s="31"/>
      <c r="KJ262" s="31"/>
      <c r="KK262" s="31"/>
      <c r="KL262" s="31"/>
      <c r="KM262" s="31"/>
      <c r="KN262" s="31"/>
      <c r="KO262" s="31"/>
      <c r="KP262" s="31"/>
      <c r="KQ262" s="31"/>
      <c r="KR262" s="31"/>
      <c r="KS262" s="31"/>
      <c r="KT262" s="31"/>
      <c r="KU262" s="31"/>
      <c r="KV262" s="31"/>
      <c r="KW262" s="31"/>
      <c r="KX262" s="31"/>
      <c r="KY262" s="31"/>
      <c r="KZ262" s="31"/>
      <c r="LA262" s="31"/>
      <c r="LB262" s="31"/>
      <c r="LC262" s="31"/>
      <c r="LD262" s="31"/>
      <c r="LE262" s="31"/>
      <c r="LF262" s="31"/>
      <c r="LG262" s="31"/>
      <c r="LH262" s="31"/>
      <c r="LI262" s="31"/>
      <c r="LJ262" s="31"/>
      <c r="LK262" s="31"/>
      <c r="LL262" s="31"/>
      <c r="LM262" s="31"/>
      <c r="LN262" s="31"/>
      <c r="LO262" s="31"/>
      <c r="LP262" s="31"/>
      <c r="LQ262" s="31"/>
      <c r="LR262" s="31"/>
      <c r="LS262" s="31"/>
      <c r="LT262" s="31"/>
      <c r="LU262" s="31"/>
      <c r="LV262" s="31"/>
      <c r="LW262" s="31"/>
      <c r="LX262" s="31"/>
      <c r="LY262" s="31"/>
      <c r="LZ262" s="31"/>
      <c r="MA262" s="31"/>
      <c r="MB262" s="31"/>
      <c r="MC262" s="31"/>
      <c r="MD262" s="31"/>
      <c r="ME262" s="31"/>
      <c r="MF262" s="31"/>
      <c r="MG262" s="31"/>
      <c r="MH262" s="31"/>
      <c r="MI262" s="31"/>
      <c r="MJ262" s="31"/>
      <c r="MK262" s="31"/>
      <c r="ML262" s="31"/>
      <c r="MM262" s="31"/>
      <c r="MN262" s="31"/>
      <c r="MO262" s="31"/>
      <c r="MP262" s="31"/>
      <c r="MQ262" s="31"/>
      <c r="MR262" s="31"/>
      <c r="MS262" s="31"/>
      <c r="MT262" s="31"/>
      <c r="MU262" s="31"/>
      <c r="MV262" s="31"/>
      <c r="MW262" s="31"/>
      <c r="MX262" s="31"/>
      <c r="MY262" s="31"/>
      <c r="MZ262" s="31"/>
      <c r="NA262" s="31"/>
      <c r="NB262" s="31"/>
      <c r="NC262" s="31"/>
      <c r="ND262" s="31"/>
      <c r="NE262" s="31"/>
      <c r="NF262" s="31"/>
      <c r="NG262" s="31"/>
      <c r="NH262" s="31"/>
      <c r="NI262" s="31"/>
      <c r="NJ262" s="31"/>
      <c r="NK262" s="31"/>
      <c r="NL262" s="31"/>
      <c r="NM262" s="31"/>
      <c r="NN262" s="31"/>
      <c r="NO262" s="31"/>
      <c r="NP262" s="31"/>
      <c r="NQ262" s="31"/>
      <c r="NR262" s="31"/>
      <c r="NS262" s="31"/>
      <c r="NT262" s="31"/>
      <c r="NU262" s="31"/>
      <c r="NV262" s="31"/>
      <c r="NW262" s="31"/>
      <c r="NX262" s="31"/>
      <c r="NY262" s="31"/>
      <c r="NZ262" s="31"/>
      <c r="OA262" s="31"/>
      <c r="OB262" s="31"/>
      <c r="OC262" s="31"/>
      <c r="OD262" s="31"/>
      <c r="OE262" s="31"/>
      <c r="OF262" s="31"/>
      <c r="OG262" s="31"/>
      <c r="OH262" s="31"/>
      <c r="OI262" s="31"/>
      <c r="OJ262" s="31"/>
      <c r="OK262" s="31"/>
      <c r="OL262" s="31"/>
      <c r="OM262" s="31"/>
      <c r="ON262" s="31"/>
      <c r="OO262" s="31"/>
      <c r="OP262" s="31"/>
      <c r="OQ262" s="31"/>
      <c r="OR262" s="31"/>
      <c r="OS262" s="31"/>
      <c r="OT262" s="31"/>
      <c r="OU262" s="31"/>
      <c r="OV262" s="31"/>
      <c r="OW262" s="31"/>
      <c r="OX262" s="31"/>
      <c r="OY262" s="31"/>
      <c r="OZ262" s="31"/>
      <c r="PA262" s="31"/>
      <c r="PB262" s="31"/>
      <c r="PC262" s="31"/>
      <c r="PD262" s="31"/>
      <c r="PE262" s="31"/>
      <c r="PF262" s="31"/>
      <c r="PG262" s="31"/>
      <c r="PH262" s="31"/>
      <c r="PI262" s="31"/>
      <c r="PJ262" s="31"/>
      <c r="PK262" s="31"/>
      <c r="PL262" s="31"/>
      <c r="PM262" s="31"/>
      <c r="PN262" s="31"/>
      <c r="PO262" s="31"/>
      <c r="PP262" s="31"/>
      <c r="PQ262" s="31"/>
      <c r="PR262" s="31"/>
      <c r="PS262" s="31"/>
      <c r="PT262" s="31"/>
      <c r="PU262" s="31"/>
      <c r="PV262" s="31"/>
      <c r="PW262" s="31"/>
      <c r="PX262" s="31"/>
      <c r="PY262" s="31"/>
      <c r="PZ262" s="31"/>
      <c r="QA262" s="31"/>
      <c r="QB262" s="31"/>
      <c r="QC262" s="31"/>
      <c r="QD262" s="31"/>
      <c r="QE262" s="31"/>
      <c r="QF262" s="31"/>
      <c r="QG262" s="31"/>
      <c r="QH262" s="31"/>
      <c r="QI262" s="31"/>
      <c r="QJ262" s="31"/>
      <c r="QK262" s="31"/>
      <c r="QL262" s="31"/>
      <c r="QM262" s="31"/>
      <c r="QN262" s="31"/>
      <c r="QO262" s="31"/>
      <c r="QP262" s="31"/>
      <c r="QQ262" s="31"/>
      <c r="QR262" s="31"/>
      <c r="QS262" s="31"/>
      <c r="QT262" s="31"/>
      <c r="QU262" s="31"/>
      <c r="QV262" s="31"/>
      <c r="QW262" s="31"/>
      <c r="QX262" s="31"/>
      <c r="QY262" s="31"/>
      <c r="QZ262" s="31"/>
      <c r="RA262" s="31"/>
      <c r="RB262" s="31"/>
      <c r="RC262" s="31"/>
      <c r="RD262" s="31"/>
      <c r="RE262" s="31"/>
      <c r="RF262" s="31"/>
      <c r="RG262" s="31"/>
      <c r="RH262" s="31"/>
      <c r="RI262" s="31"/>
      <c r="RJ262" s="31"/>
      <c r="RK262" s="31"/>
      <c r="RL262" s="31"/>
      <c r="RM262" s="31"/>
      <c r="RN262" s="31"/>
      <c r="RO262" s="31"/>
      <c r="RP262" s="31"/>
      <c r="RQ262" s="31"/>
      <c r="RR262" s="31"/>
      <c r="RS262" s="31"/>
      <c r="RT262" s="31"/>
      <c r="RU262" s="31"/>
      <c r="RV262" s="31"/>
      <c r="RW262" s="31"/>
      <c r="RX262" s="31"/>
      <c r="RY262" s="31"/>
      <c r="RZ262" s="31"/>
      <c r="SA262" s="31"/>
      <c r="SB262" s="31"/>
      <c r="SC262" s="31"/>
      <c r="SD262" s="31"/>
      <c r="SE262" s="31"/>
      <c r="SF262" s="31"/>
      <c r="SG262" s="31"/>
      <c r="SH262" s="31"/>
      <c r="SI262" s="31"/>
      <c r="SJ262" s="31"/>
      <c r="SK262" s="31"/>
      <c r="SL262" s="31"/>
      <c r="SM262" s="31"/>
      <c r="SN262" s="31"/>
      <c r="SO262" s="31"/>
      <c r="SP262" s="31"/>
      <c r="SQ262" s="31"/>
      <c r="SR262" s="31"/>
      <c r="SS262" s="31"/>
      <c r="ST262" s="31"/>
      <c r="SU262" s="31"/>
      <c r="SV262" s="31"/>
      <c r="SW262" s="31"/>
      <c r="SX262" s="31"/>
      <c r="SY262" s="31"/>
      <c r="SZ262" s="31"/>
      <c r="TA262" s="31"/>
      <c r="TB262" s="31"/>
      <c r="TC262" s="31"/>
      <c r="TD262" s="31"/>
      <c r="TE262" s="31"/>
      <c r="TF262" s="31"/>
      <c r="TG262" s="31"/>
      <c r="TH262" s="31"/>
      <c r="TI262" s="31"/>
      <c r="TJ262" s="31"/>
      <c r="TK262" s="31"/>
      <c r="TL262" s="31"/>
      <c r="TM262" s="31"/>
      <c r="TN262" s="31"/>
      <c r="TO262" s="31"/>
      <c r="TP262" s="31"/>
      <c r="TQ262" s="31"/>
      <c r="TR262" s="31"/>
      <c r="TS262" s="31"/>
      <c r="TT262" s="31"/>
      <c r="TU262" s="31"/>
      <c r="TV262" s="31"/>
      <c r="TW262" s="31"/>
      <c r="TX262" s="31"/>
      <c r="TY262" s="31"/>
      <c r="TZ262" s="31"/>
      <c r="UA262" s="31"/>
      <c r="UB262" s="31"/>
      <c r="UC262" s="31"/>
      <c r="UD262" s="31"/>
      <c r="UE262" s="31"/>
      <c r="UF262" s="31"/>
      <c r="UG262" s="31"/>
      <c r="UH262" s="31"/>
      <c r="UI262" s="31"/>
      <c r="UJ262" s="31"/>
      <c r="UK262" s="31"/>
      <c r="UL262" s="31"/>
      <c r="UM262" s="31"/>
      <c r="UN262" s="31"/>
      <c r="UO262" s="31"/>
      <c r="UP262" s="31"/>
      <c r="UQ262" s="31"/>
      <c r="UR262" s="31"/>
      <c r="US262" s="31"/>
      <c r="UT262" s="31"/>
      <c r="UU262" s="31"/>
      <c r="UV262" s="31"/>
      <c r="UW262" s="31"/>
      <c r="UX262" s="31"/>
      <c r="UY262" s="31"/>
      <c r="UZ262" s="31"/>
      <c r="VA262" s="31"/>
      <c r="VB262" s="31"/>
      <c r="VC262" s="31"/>
      <c r="VD262" s="31"/>
      <c r="VE262" s="31"/>
      <c r="VF262" s="31"/>
      <c r="VG262" s="31"/>
      <c r="VH262" s="31"/>
      <c r="VI262" s="31"/>
      <c r="VJ262" s="31"/>
      <c r="VK262" s="31"/>
      <c r="VL262" s="31"/>
      <c r="VM262" s="31"/>
      <c r="VN262" s="31"/>
      <c r="VO262" s="31"/>
      <c r="VP262" s="31"/>
      <c r="VQ262" s="31"/>
      <c r="VR262" s="31"/>
      <c r="VS262" s="31"/>
      <c r="VT262" s="31"/>
      <c r="VU262" s="31"/>
      <c r="VV262" s="31"/>
      <c r="VW262" s="31"/>
      <c r="VX262" s="31"/>
      <c r="VY262" s="31"/>
      <c r="VZ262" s="31"/>
      <c r="WA262" s="31"/>
      <c r="WB262" s="31"/>
      <c r="WC262" s="31"/>
      <c r="WD262" s="31"/>
      <c r="WE262" s="31"/>
      <c r="WF262" s="31"/>
      <c r="WG262" s="31"/>
      <c r="WH262" s="31"/>
      <c r="WI262" s="31"/>
      <c r="WJ262" s="31"/>
      <c r="WK262" s="31"/>
      <c r="WL262" s="31"/>
      <c r="WM262" s="31"/>
      <c r="WN262" s="31"/>
      <c r="WO262" s="31"/>
      <c r="WP262" s="31"/>
      <c r="WQ262" s="31"/>
      <c r="WR262" s="31"/>
      <c r="WS262" s="31"/>
      <c r="WT262" s="31"/>
      <c r="WU262" s="31"/>
      <c r="WV262" s="31"/>
      <c r="WW262" s="31"/>
      <c r="WX262" s="31"/>
      <c r="WY262" s="31"/>
      <c r="WZ262" s="31"/>
      <c r="XA262" s="31"/>
      <c r="XB262" s="31"/>
      <c r="XC262" s="31"/>
      <c r="XD262" s="31"/>
      <c r="XE262" s="31"/>
      <c r="XF262" s="31"/>
      <c r="XG262" s="31"/>
      <c r="XH262" s="31"/>
      <c r="XI262" s="31"/>
      <c r="XJ262" s="31"/>
      <c r="XK262" s="31"/>
      <c r="XL262" s="31"/>
      <c r="XM262" s="31"/>
      <c r="XN262" s="31"/>
      <c r="XO262" s="31"/>
      <c r="XP262" s="31"/>
      <c r="XQ262" s="31"/>
      <c r="XR262" s="31"/>
      <c r="XS262" s="31"/>
      <c r="XT262" s="31"/>
      <c r="XU262" s="31"/>
      <c r="XV262" s="31"/>
      <c r="XW262" s="31"/>
      <c r="XX262" s="31"/>
      <c r="XY262" s="31"/>
      <c r="XZ262" s="31"/>
      <c r="YA262" s="31"/>
      <c r="YB262" s="31"/>
      <c r="YC262" s="31"/>
      <c r="YD262" s="31"/>
      <c r="YE262" s="31"/>
      <c r="YF262" s="31"/>
      <c r="YG262" s="31"/>
      <c r="YH262" s="31"/>
      <c r="YI262" s="31"/>
      <c r="YJ262" s="31"/>
      <c r="YK262" s="31"/>
      <c r="YL262" s="31"/>
    </row>
    <row r="263" spans="1:662" s="4" customFormat="1" x14ac:dyDescent="0.25">
      <c r="A263" s="16"/>
      <c r="B263" s="16"/>
      <c r="C263" s="18">
        <v>4120</v>
      </c>
      <c r="D263" s="18" t="s">
        <v>16</v>
      </c>
      <c r="E263" s="3">
        <v>1127</v>
      </c>
      <c r="F263" s="3">
        <v>1125.01</v>
      </c>
      <c r="G263" s="15">
        <f t="shared" ref="G263:G324" si="4">F263/E263*100</f>
        <v>99.823425022182789</v>
      </c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  <c r="IX263" s="31"/>
      <c r="IY263" s="31"/>
      <c r="IZ263" s="31"/>
      <c r="JA263" s="31"/>
      <c r="JB263" s="31"/>
      <c r="JC263" s="31"/>
      <c r="JD263" s="31"/>
      <c r="JE263" s="31"/>
      <c r="JF263" s="31"/>
      <c r="JG263" s="31"/>
      <c r="JH263" s="31"/>
      <c r="JI263" s="31"/>
      <c r="JJ263" s="31"/>
      <c r="JK263" s="31"/>
      <c r="JL263" s="31"/>
      <c r="JM263" s="31"/>
      <c r="JN263" s="31"/>
      <c r="JO263" s="31"/>
      <c r="JP263" s="31"/>
      <c r="JQ263" s="31"/>
      <c r="JR263" s="31"/>
      <c r="JS263" s="31"/>
      <c r="JT263" s="31"/>
      <c r="JU263" s="31"/>
      <c r="JV263" s="31"/>
      <c r="JW263" s="31"/>
      <c r="JX263" s="31"/>
      <c r="JY263" s="31"/>
      <c r="JZ263" s="31"/>
      <c r="KA263" s="31"/>
      <c r="KB263" s="31"/>
      <c r="KC263" s="31"/>
      <c r="KD263" s="31"/>
      <c r="KE263" s="31"/>
      <c r="KF263" s="31"/>
      <c r="KG263" s="31"/>
      <c r="KH263" s="31"/>
      <c r="KI263" s="31"/>
      <c r="KJ263" s="31"/>
      <c r="KK263" s="31"/>
      <c r="KL263" s="31"/>
      <c r="KM263" s="31"/>
      <c r="KN263" s="31"/>
      <c r="KO263" s="31"/>
      <c r="KP263" s="31"/>
      <c r="KQ263" s="31"/>
      <c r="KR263" s="31"/>
      <c r="KS263" s="31"/>
      <c r="KT263" s="31"/>
      <c r="KU263" s="31"/>
      <c r="KV263" s="31"/>
      <c r="KW263" s="31"/>
      <c r="KX263" s="31"/>
      <c r="KY263" s="31"/>
      <c r="KZ263" s="31"/>
      <c r="LA263" s="31"/>
      <c r="LB263" s="31"/>
      <c r="LC263" s="31"/>
      <c r="LD263" s="31"/>
      <c r="LE263" s="31"/>
      <c r="LF263" s="31"/>
      <c r="LG263" s="31"/>
      <c r="LH263" s="31"/>
      <c r="LI263" s="31"/>
      <c r="LJ263" s="31"/>
      <c r="LK263" s="31"/>
      <c r="LL263" s="31"/>
      <c r="LM263" s="31"/>
      <c r="LN263" s="31"/>
      <c r="LO263" s="31"/>
      <c r="LP263" s="31"/>
      <c r="LQ263" s="31"/>
      <c r="LR263" s="31"/>
      <c r="LS263" s="31"/>
      <c r="LT263" s="31"/>
      <c r="LU263" s="31"/>
      <c r="LV263" s="31"/>
      <c r="LW263" s="31"/>
      <c r="LX263" s="31"/>
      <c r="LY263" s="31"/>
      <c r="LZ263" s="31"/>
      <c r="MA263" s="31"/>
      <c r="MB263" s="31"/>
      <c r="MC263" s="31"/>
      <c r="MD263" s="31"/>
      <c r="ME263" s="31"/>
      <c r="MF263" s="31"/>
      <c r="MG263" s="31"/>
      <c r="MH263" s="31"/>
      <c r="MI263" s="31"/>
      <c r="MJ263" s="31"/>
      <c r="MK263" s="31"/>
      <c r="ML263" s="31"/>
      <c r="MM263" s="31"/>
      <c r="MN263" s="31"/>
      <c r="MO263" s="31"/>
      <c r="MP263" s="31"/>
      <c r="MQ263" s="31"/>
      <c r="MR263" s="31"/>
      <c r="MS263" s="31"/>
      <c r="MT263" s="31"/>
      <c r="MU263" s="31"/>
      <c r="MV263" s="31"/>
      <c r="MW263" s="31"/>
      <c r="MX263" s="31"/>
      <c r="MY263" s="31"/>
      <c r="MZ263" s="31"/>
      <c r="NA263" s="31"/>
      <c r="NB263" s="31"/>
      <c r="NC263" s="31"/>
      <c r="ND263" s="31"/>
      <c r="NE263" s="31"/>
      <c r="NF263" s="31"/>
      <c r="NG263" s="31"/>
      <c r="NH263" s="31"/>
      <c r="NI263" s="31"/>
      <c r="NJ263" s="31"/>
      <c r="NK263" s="31"/>
      <c r="NL263" s="31"/>
      <c r="NM263" s="31"/>
      <c r="NN263" s="31"/>
      <c r="NO263" s="31"/>
      <c r="NP263" s="31"/>
      <c r="NQ263" s="31"/>
      <c r="NR263" s="31"/>
      <c r="NS263" s="31"/>
      <c r="NT263" s="31"/>
      <c r="NU263" s="31"/>
      <c r="NV263" s="31"/>
      <c r="NW263" s="31"/>
      <c r="NX263" s="31"/>
      <c r="NY263" s="31"/>
      <c r="NZ263" s="31"/>
      <c r="OA263" s="31"/>
      <c r="OB263" s="31"/>
      <c r="OC263" s="31"/>
      <c r="OD263" s="31"/>
      <c r="OE263" s="31"/>
      <c r="OF263" s="31"/>
      <c r="OG263" s="31"/>
      <c r="OH263" s="31"/>
      <c r="OI263" s="31"/>
      <c r="OJ263" s="31"/>
      <c r="OK263" s="31"/>
      <c r="OL263" s="31"/>
      <c r="OM263" s="31"/>
      <c r="ON263" s="31"/>
      <c r="OO263" s="31"/>
      <c r="OP263" s="31"/>
      <c r="OQ263" s="31"/>
      <c r="OR263" s="31"/>
      <c r="OS263" s="31"/>
      <c r="OT263" s="31"/>
      <c r="OU263" s="31"/>
      <c r="OV263" s="31"/>
      <c r="OW263" s="31"/>
      <c r="OX263" s="31"/>
      <c r="OY263" s="31"/>
      <c r="OZ263" s="31"/>
      <c r="PA263" s="31"/>
      <c r="PB263" s="31"/>
      <c r="PC263" s="31"/>
      <c r="PD263" s="31"/>
      <c r="PE263" s="31"/>
      <c r="PF263" s="31"/>
      <c r="PG263" s="31"/>
      <c r="PH263" s="31"/>
      <c r="PI263" s="31"/>
      <c r="PJ263" s="31"/>
      <c r="PK263" s="31"/>
      <c r="PL263" s="31"/>
      <c r="PM263" s="31"/>
      <c r="PN263" s="31"/>
      <c r="PO263" s="31"/>
      <c r="PP263" s="31"/>
      <c r="PQ263" s="31"/>
      <c r="PR263" s="31"/>
      <c r="PS263" s="31"/>
      <c r="PT263" s="31"/>
      <c r="PU263" s="31"/>
      <c r="PV263" s="31"/>
      <c r="PW263" s="31"/>
      <c r="PX263" s="31"/>
      <c r="PY263" s="31"/>
      <c r="PZ263" s="31"/>
      <c r="QA263" s="31"/>
      <c r="QB263" s="31"/>
      <c r="QC263" s="31"/>
      <c r="QD263" s="31"/>
      <c r="QE263" s="31"/>
      <c r="QF263" s="31"/>
      <c r="QG263" s="31"/>
      <c r="QH263" s="31"/>
      <c r="QI263" s="31"/>
      <c r="QJ263" s="31"/>
      <c r="QK263" s="31"/>
      <c r="QL263" s="31"/>
      <c r="QM263" s="31"/>
      <c r="QN263" s="31"/>
      <c r="QO263" s="31"/>
      <c r="QP263" s="31"/>
      <c r="QQ263" s="31"/>
      <c r="QR263" s="31"/>
      <c r="QS263" s="31"/>
      <c r="QT263" s="31"/>
      <c r="QU263" s="31"/>
      <c r="QV263" s="31"/>
      <c r="QW263" s="31"/>
      <c r="QX263" s="31"/>
      <c r="QY263" s="31"/>
      <c r="QZ263" s="31"/>
      <c r="RA263" s="31"/>
      <c r="RB263" s="31"/>
      <c r="RC263" s="31"/>
      <c r="RD263" s="31"/>
      <c r="RE263" s="31"/>
      <c r="RF263" s="31"/>
      <c r="RG263" s="31"/>
      <c r="RH263" s="31"/>
      <c r="RI263" s="31"/>
      <c r="RJ263" s="31"/>
      <c r="RK263" s="31"/>
      <c r="RL263" s="31"/>
      <c r="RM263" s="31"/>
      <c r="RN263" s="31"/>
      <c r="RO263" s="31"/>
      <c r="RP263" s="31"/>
      <c r="RQ263" s="31"/>
      <c r="RR263" s="31"/>
      <c r="RS263" s="31"/>
      <c r="RT263" s="31"/>
      <c r="RU263" s="31"/>
      <c r="RV263" s="31"/>
      <c r="RW263" s="31"/>
      <c r="RX263" s="31"/>
      <c r="RY263" s="31"/>
      <c r="RZ263" s="31"/>
      <c r="SA263" s="31"/>
      <c r="SB263" s="31"/>
      <c r="SC263" s="31"/>
      <c r="SD263" s="31"/>
      <c r="SE263" s="31"/>
      <c r="SF263" s="31"/>
      <c r="SG263" s="31"/>
      <c r="SH263" s="31"/>
      <c r="SI263" s="31"/>
      <c r="SJ263" s="31"/>
      <c r="SK263" s="31"/>
      <c r="SL263" s="31"/>
      <c r="SM263" s="31"/>
      <c r="SN263" s="31"/>
      <c r="SO263" s="31"/>
      <c r="SP263" s="31"/>
      <c r="SQ263" s="31"/>
      <c r="SR263" s="31"/>
      <c r="SS263" s="31"/>
      <c r="ST263" s="31"/>
      <c r="SU263" s="31"/>
      <c r="SV263" s="31"/>
      <c r="SW263" s="31"/>
      <c r="SX263" s="31"/>
      <c r="SY263" s="31"/>
      <c r="SZ263" s="31"/>
      <c r="TA263" s="31"/>
      <c r="TB263" s="31"/>
      <c r="TC263" s="31"/>
      <c r="TD263" s="31"/>
      <c r="TE263" s="31"/>
      <c r="TF263" s="31"/>
      <c r="TG263" s="31"/>
      <c r="TH263" s="31"/>
      <c r="TI263" s="31"/>
      <c r="TJ263" s="31"/>
      <c r="TK263" s="31"/>
      <c r="TL263" s="31"/>
      <c r="TM263" s="31"/>
      <c r="TN263" s="31"/>
      <c r="TO263" s="31"/>
      <c r="TP263" s="31"/>
      <c r="TQ263" s="31"/>
      <c r="TR263" s="31"/>
      <c r="TS263" s="31"/>
      <c r="TT263" s="31"/>
      <c r="TU263" s="31"/>
      <c r="TV263" s="31"/>
      <c r="TW263" s="31"/>
      <c r="TX263" s="31"/>
      <c r="TY263" s="31"/>
      <c r="TZ263" s="31"/>
      <c r="UA263" s="31"/>
      <c r="UB263" s="31"/>
      <c r="UC263" s="31"/>
      <c r="UD263" s="31"/>
      <c r="UE263" s="31"/>
      <c r="UF263" s="31"/>
      <c r="UG263" s="31"/>
      <c r="UH263" s="31"/>
      <c r="UI263" s="31"/>
      <c r="UJ263" s="31"/>
      <c r="UK263" s="31"/>
      <c r="UL263" s="31"/>
      <c r="UM263" s="31"/>
      <c r="UN263" s="31"/>
      <c r="UO263" s="31"/>
      <c r="UP263" s="31"/>
      <c r="UQ263" s="31"/>
      <c r="UR263" s="31"/>
      <c r="US263" s="31"/>
      <c r="UT263" s="31"/>
      <c r="UU263" s="31"/>
      <c r="UV263" s="31"/>
      <c r="UW263" s="31"/>
      <c r="UX263" s="31"/>
      <c r="UY263" s="31"/>
      <c r="UZ263" s="31"/>
      <c r="VA263" s="31"/>
      <c r="VB263" s="31"/>
      <c r="VC263" s="31"/>
      <c r="VD263" s="31"/>
      <c r="VE263" s="31"/>
      <c r="VF263" s="31"/>
      <c r="VG263" s="31"/>
      <c r="VH263" s="31"/>
      <c r="VI263" s="31"/>
      <c r="VJ263" s="31"/>
      <c r="VK263" s="31"/>
      <c r="VL263" s="31"/>
      <c r="VM263" s="31"/>
      <c r="VN263" s="31"/>
      <c r="VO263" s="31"/>
      <c r="VP263" s="31"/>
      <c r="VQ263" s="31"/>
      <c r="VR263" s="31"/>
      <c r="VS263" s="31"/>
      <c r="VT263" s="31"/>
      <c r="VU263" s="31"/>
      <c r="VV263" s="31"/>
      <c r="VW263" s="31"/>
      <c r="VX263" s="31"/>
      <c r="VY263" s="31"/>
      <c r="VZ263" s="31"/>
      <c r="WA263" s="31"/>
      <c r="WB263" s="31"/>
      <c r="WC263" s="31"/>
      <c r="WD263" s="31"/>
      <c r="WE263" s="31"/>
      <c r="WF263" s="31"/>
      <c r="WG263" s="31"/>
      <c r="WH263" s="31"/>
      <c r="WI263" s="31"/>
      <c r="WJ263" s="31"/>
      <c r="WK263" s="31"/>
      <c r="WL263" s="31"/>
      <c r="WM263" s="31"/>
      <c r="WN263" s="31"/>
      <c r="WO263" s="31"/>
      <c r="WP263" s="31"/>
      <c r="WQ263" s="31"/>
      <c r="WR263" s="31"/>
      <c r="WS263" s="31"/>
      <c r="WT263" s="31"/>
      <c r="WU263" s="31"/>
      <c r="WV263" s="31"/>
      <c r="WW263" s="31"/>
      <c r="WX263" s="31"/>
      <c r="WY263" s="31"/>
      <c r="WZ263" s="31"/>
      <c r="XA263" s="31"/>
      <c r="XB263" s="31"/>
      <c r="XC263" s="31"/>
      <c r="XD263" s="31"/>
      <c r="XE263" s="31"/>
      <c r="XF263" s="31"/>
      <c r="XG263" s="31"/>
      <c r="XH263" s="31"/>
      <c r="XI263" s="31"/>
      <c r="XJ263" s="31"/>
      <c r="XK263" s="31"/>
      <c r="XL263" s="31"/>
      <c r="XM263" s="31"/>
      <c r="XN263" s="31"/>
      <c r="XO263" s="31"/>
      <c r="XP263" s="31"/>
      <c r="XQ263" s="31"/>
      <c r="XR263" s="31"/>
      <c r="XS263" s="31"/>
      <c r="XT263" s="31"/>
      <c r="XU263" s="31"/>
      <c r="XV263" s="31"/>
      <c r="XW263" s="31"/>
      <c r="XX263" s="31"/>
      <c r="XY263" s="31"/>
      <c r="XZ263" s="31"/>
      <c r="YA263" s="31"/>
      <c r="YB263" s="31"/>
      <c r="YC263" s="31"/>
      <c r="YD263" s="31"/>
      <c r="YE263" s="31"/>
      <c r="YF263" s="31"/>
      <c r="YG263" s="31"/>
      <c r="YH263" s="31"/>
      <c r="YI263" s="31"/>
      <c r="YJ263" s="31"/>
      <c r="YK263" s="31"/>
      <c r="YL263" s="31"/>
    </row>
    <row r="264" spans="1:662" s="5" customFormat="1" x14ac:dyDescent="0.25">
      <c r="A264" s="16"/>
      <c r="B264" s="16"/>
      <c r="C264" s="18">
        <v>4210</v>
      </c>
      <c r="D264" s="18" t="s">
        <v>17</v>
      </c>
      <c r="E264" s="3">
        <v>1500</v>
      </c>
      <c r="F264" s="3">
        <v>1486.78</v>
      </c>
      <c r="G264" s="15">
        <f t="shared" si="4"/>
        <v>99.11866666666667</v>
      </c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  <c r="EB264" s="31"/>
      <c r="EC264" s="31"/>
      <c r="ED264" s="31"/>
      <c r="EE264" s="31"/>
      <c r="EF264" s="31"/>
      <c r="EG264" s="31"/>
      <c r="EH264" s="31"/>
      <c r="EI264" s="31"/>
      <c r="EJ264" s="31"/>
      <c r="EK264" s="31"/>
      <c r="EL264" s="31"/>
      <c r="EM264" s="31"/>
      <c r="EN264" s="31"/>
      <c r="EO264" s="31"/>
      <c r="EP264" s="31"/>
      <c r="EQ264" s="31"/>
      <c r="ER264" s="31"/>
      <c r="ES264" s="31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31"/>
      <c r="IX264" s="31"/>
      <c r="IY264" s="31"/>
      <c r="IZ264" s="31"/>
      <c r="JA264" s="31"/>
      <c r="JB264" s="31"/>
      <c r="JC264" s="31"/>
      <c r="JD264" s="31"/>
      <c r="JE264" s="31"/>
      <c r="JF264" s="31"/>
      <c r="JG264" s="31"/>
      <c r="JH264" s="31"/>
      <c r="JI264" s="31"/>
      <c r="JJ264" s="31"/>
      <c r="JK264" s="31"/>
      <c r="JL264" s="31"/>
      <c r="JM264" s="31"/>
      <c r="JN264" s="31"/>
      <c r="JO264" s="31"/>
      <c r="JP264" s="31"/>
      <c r="JQ264" s="31"/>
      <c r="JR264" s="31"/>
      <c r="JS264" s="31"/>
      <c r="JT264" s="31"/>
      <c r="JU264" s="31"/>
      <c r="JV264" s="31"/>
      <c r="JW264" s="31"/>
      <c r="JX264" s="31"/>
      <c r="JY264" s="31"/>
      <c r="JZ264" s="31"/>
      <c r="KA264" s="31"/>
      <c r="KB264" s="31"/>
      <c r="KC264" s="31"/>
      <c r="KD264" s="31"/>
      <c r="KE264" s="31"/>
      <c r="KF264" s="31"/>
      <c r="KG264" s="31"/>
      <c r="KH264" s="31"/>
      <c r="KI264" s="31"/>
      <c r="KJ264" s="31"/>
      <c r="KK264" s="31"/>
      <c r="KL264" s="31"/>
      <c r="KM264" s="31"/>
      <c r="KN264" s="31"/>
      <c r="KO264" s="31"/>
      <c r="KP264" s="31"/>
      <c r="KQ264" s="31"/>
      <c r="KR264" s="31"/>
      <c r="KS264" s="31"/>
      <c r="KT264" s="31"/>
      <c r="KU264" s="31"/>
      <c r="KV264" s="31"/>
      <c r="KW264" s="31"/>
      <c r="KX264" s="31"/>
      <c r="KY264" s="31"/>
      <c r="KZ264" s="31"/>
      <c r="LA264" s="31"/>
      <c r="LB264" s="31"/>
      <c r="LC264" s="31"/>
      <c r="LD264" s="31"/>
      <c r="LE264" s="31"/>
      <c r="LF264" s="31"/>
      <c r="LG264" s="31"/>
      <c r="LH264" s="31"/>
      <c r="LI264" s="31"/>
      <c r="LJ264" s="31"/>
      <c r="LK264" s="31"/>
      <c r="LL264" s="31"/>
      <c r="LM264" s="31"/>
      <c r="LN264" s="31"/>
      <c r="LO264" s="31"/>
      <c r="LP264" s="31"/>
      <c r="LQ264" s="31"/>
      <c r="LR264" s="31"/>
      <c r="LS264" s="31"/>
      <c r="LT264" s="31"/>
      <c r="LU264" s="31"/>
      <c r="LV264" s="31"/>
      <c r="LW264" s="31"/>
      <c r="LX264" s="31"/>
      <c r="LY264" s="31"/>
      <c r="LZ264" s="31"/>
      <c r="MA264" s="31"/>
      <c r="MB264" s="31"/>
      <c r="MC264" s="31"/>
      <c r="MD264" s="31"/>
      <c r="ME264" s="31"/>
      <c r="MF264" s="31"/>
      <c r="MG264" s="31"/>
      <c r="MH264" s="31"/>
      <c r="MI264" s="31"/>
      <c r="MJ264" s="31"/>
      <c r="MK264" s="31"/>
      <c r="ML264" s="31"/>
      <c r="MM264" s="31"/>
      <c r="MN264" s="31"/>
      <c r="MO264" s="31"/>
      <c r="MP264" s="31"/>
      <c r="MQ264" s="31"/>
      <c r="MR264" s="31"/>
      <c r="MS264" s="31"/>
      <c r="MT264" s="31"/>
      <c r="MU264" s="31"/>
      <c r="MV264" s="31"/>
      <c r="MW264" s="31"/>
      <c r="MX264" s="31"/>
      <c r="MY264" s="31"/>
      <c r="MZ264" s="31"/>
      <c r="NA264" s="31"/>
      <c r="NB264" s="31"/>
      <c r="NC264" s="31"/>
      <c r="ND264" s="31"/>
      <c r="NE264" s="31"/>
      <c r="NF264" s="31"/>
      <c r="NG264" s="31"/>
      <c r="NH264" s="31"/>
      <c r="NI264" s="31"/>
      <c r="NJ264" s="31"/>
      <c r="NK264" s="31"/>
      <c r="NL264" s="31"/>
      <c r="NM264" s="31"/>
      <c r="NN264" s="31"/>
      <c r="NO264" s="31"/>
      <c r="NP264" s="31"/>
      <c r="NQ264" s="31"/>
      <c r="NR264" s="31"/>
      <c r="NS264" s="31"/>
      <c r="NT264" s="31"/>
      <c r="NU264" s="31"/>
      <c r="NV264" s="31"/>
      <c r="NW264" s="31"/>
      <c r="NX264" s="31"/>
      <c r="NY264" s="31"/>
      <c r="NZ264" s="31"/>
      <c r="OA264" s="31"/>
      <c r="OB264" s="31"/>
      <c r="OC264" s="31"/>
      <c r="OD264" s="31"/>
      <c r="OE264" s="31"/>
      <c r="OF264" s="31"/>
      <c r="OG264" s="31"/>
      <c r="OH264" s="31"/>
      <c r="OI264" s="31"/>
      <c r="OJ264" s="31"/>
      <c r="OK264" s="31"/>
      <c r="OL264" s="31"/>
      <c r="OM264" s="31"/>
      <c r="ON264" s="31"/>
      <c r="OO264" s="31"/>
      <c r="OP264" s="31"/>
      <c r="OQ264" s="31"/>
      <c r="OR264" s="31"/>
      <c r="OS264" s="31"/>
      <c r="OT264" s="31"/>
      <c r="OU264" s="31"/>
      <c r="OV264" s="31"/>
      <c r="OW264" s="31"/>
      <c r="OX264" s="31"/>
      <c r="OY264" s="31"/>
      <c r="OZ264" s="31"/>
      <c r="PA264" s="31"/>
      <c r="PB264" s="31"/>
      <c r="PC264" s="31"/>
      <c r="PD264" s="31"/>
      <c r="PE264" s="31"/>
      <c r="PF264" s="31"/>
      <c r="PG264" s="31"/>
      <c r="PH264" s="31"/>
      <c r="PI264" s="31"/>
      <c r="PJ264" s="31"/>
      <c r="PK264" s="31"/>
      <c r="PL264" s="31"/>
      <c r="PM264" s="31"/>
      <c r="PN264" s="31"/>
      <c r="PO264" s="31"/>
      <c r="PP264" s="31"/>
      <c r="PQ264" s="31"/>
      <c r="PR264" s="31"/>
      <c r="PS264" s="31"/>
      <c r="PT264" s="31"/>
      <c r="PU264" s="31"/>
      <c r="PV264" s="31"/>
      <c r="PW264" s="31"/>
      <c r="PX264" s="31"/>
      <c r="PY264" s="31"/>
      <c r="PZ264" s="31"/>
      <c r="QA264" s="31"/>
      <c r="QB264" s="31"/>
      <c r="QC264" s="31"/>
      <c r="QD264" s="31"/>
      <c r="QE264" s="31"/>
      <c r="QF264" s="31"/>
      <c r="QG264" s="31"/>
      <c r="QH264" s="31"/>
      <c r="QI264" s="31"/>
      <c r="QJ264" s="31"/>
      <c r="QK264" s="31"/>
      <c r="QL264" s="31"/>
      <c r="QM264" s="31"/>
      <c r="QN264" s="31"/>
      <c r="QO264" s="31"/>
      <c r="QP264" s="31"/>
      <c r="QQ264" s="31"/>
      <c r="QR264" s="31"/>
      <c r="QS264" s="31"/>
      <c r="QT264" s="31"/>
      <c r="QU264" s="31"/>
      <c r="QV264" s="31"/>
      <c r="QW264" s="31"/>
      <c r="QX264" s="31"/>
      <c r="QY264" s="31"/>
      <c r="QZ264" s="31"/>
      <c r="RA264" s="31"/>
      <c r="RB264" s="31"/>
      <c r="RC264" s="31"/>
      <c r="RD264" s="31"/>
      <c r="RE264" s="31"/>
      <c r="RF264" s="31"/>
      <c r="RG264" s="31"/>
      <c r="RH264" s="31"/>
      <c r="RI264" s="31"/>
      <c r="RJ264" s="31"/>
      <c r="RK264" s="31"/>
      <c r="RL264" s="31"/>
      <c r="RM264" s="31"/>
      <c r="RN264" s="31"/>
      <c r="RO264" s="31"/>
      <c r="RP264" s="31"/>
      <c r="RQ264" s="31"/>
      <c r="RR264" s="31"/>
      <c r="RS264" s="31"/>
      <c r="RT264" s="31"/>
      <c r="RU264" s="31"/>
      <c r="RV264" s="31"/>
      <c r="RW264" s="31"/>
      <c r="RX264" s="31"/>
      <c r="RY264" s="31"/>
      <c r="RZ264" s="31"/>
      <c r="SA264" s="31"/>
      <c r="SB264" s="31"/>
      <c r="SC264" s="31"/>
      <c r="SD264" s="31"/>
      <c r="SE264" s="31"/>
      <c r="SF264" s="31"/>
      <c r="SG264" s="31"/>
      <c r="SH264" s="31"/>
      <c r="SI264" s="31"/>
      <c r="SJ264" s="31"/>
      <c r="SK264" s="31"/>
      <c r="SL264" s="31"/>
      <c r="SM264" s="31"/>
      <c r="SN264" s="31"/>
      <c r="SO264" s="31"/>
      <c r="SP264" s="31"/>
      <c r="SQ264" s="31"/>
      <c r="SR264" s="31"/>
      <c r="SS264" s="31"/>
      <c r="ST264" s="31"/>
      <c r="SU264" s="31"/>
      <c r="SV264" s="31"/>
      <c r="SW264" s="31"/>
      <c r="SX264" s="31"/>
      <c r="SY264" s="31"/>
      <c r="SZ264" s="31"/>
      <c r="TA264" s="31"/>
      <c r="TB264" s="31"/>
      <c r="TC264" s="31"/>
      <c r="TD264" s="31"/>
      <c r="TE264" s="31"/>
      <c r="TF264" s="31"/>
      <c r="TG264" s="31"/>
      <c r="TH264" s="31"/>
      <c r="TI264" s="31"/>
      <c r="TJ264" s="31"/>
      <c r="TK264" s="31"/>
      <c r="TL264" s="31"/>
      <c r="TM264" s="31"/>
      <c r="TN264" s="31"/>
      <c r="TO264" s="31"/>
      <c r="TP264" s="31"/>
      <c r="TQ264" s="31"/>
      <c r="TR264" s="31"/>
      <c r="TS264" s="31"/>
      <c r="TT264" s="31"/>
      <c r="TU264" s="31"/>
      <c r="TV264" s="31"/>
      <c r="TW264" s="31"/>
      <c r="TX264" s="31"/>
      <c r="TY264" s="31"/>
      <c r="TZ264" s="31"/>
      <c r="UA264" s="31"/>
      <c r="UB264" s="31"/>
      <c r="UC264" s="31"/>
      <c r="UD264" s="31"/>
      <c r="UE264" s="31"/>
      <c r="UF264" s="31"/>
      <c r="UG264" s="31"/>
      <c r="UH264" s="31"/>
      <c r="UI264" s="31"/>
      <c r="UJ264" s="31"/>
      <c r="UK264" s="31"/>
      <c r="UL264" s="31"/>
      <c r="UM264" s="31"/>
      <c r="UN264" s="31"/>
      <c r="UO264" s="31"/>
      <c r="UP264" s="31"/>
      <c r="UQ264" s="31"/>
      <c r="UR264" s="31"/>
      <c r="US264" s="31"/>
      <c r="UT264" s="31"/>
      <c r="UU264" s="31"/>
      <c r="UV264" s="31"/>
      <c r="UW264" s="31"/>
      <c r="UX264" s="31"/>
      <c r="UY264" s="31"/>
      <c r="UZ264" s="31"/>
      <c r="VA264" s="31"/>
      <c r="VB264" s="31"/>
      <c r="VC264" s="31"/>
      <c r="VD264" s="31"/>
      <c r="VE264" s="31"/>
      <c r="VF264" s="31"/>
      <c r="VG264" s="31"/>
      <c r="VH264" s="31"/>
      <c r="VI264" s="31"/>
      <c r="VJ264" s="31"/>
      <c r="VK264" s="31"/>
      <c r="VL264" s="31"/>
      <c r="VM264" s="31"/>
      <c r="VN264" s="31"/>
      <c r="VO264" s="31"/>
      <c r="VP264" s="31"/>
      <c r="VQ264" s="31"/>
      <c r="VR264" s="31"/>
      <c r="VS264" s="31"/>
      <c r="VT264" s="31"/>
      <c r="VU264" s="31"/>
      <c r="VV264" s="31"/>
      <c r="VW264" s="31"/>
      <c r="VX264" s="31"/>
      <c r="VY264" s="31"/>
      <c r="VZ264" s="31"/>
      <c r="WA264" s="31"/>
      <c r="WB264" s="31"/>
      <c r="WC264" s="31"/>
      <c r="WD264" s="31"/>
      <c r="WE264" s="31"/>
      <c r="WF264" s="31"/>
      <c r="WG264" s="31"/>
      <c r="WH264" s="31"/>
      <c r="WI264" s="31"/>
      <c r="WJ264" s="31"/>
      <c r="WK264" s="31"/>
      <c r="WL264" s="31"/>
      <c r="WM264" s="31"/>
      <c r="WN264" s="31"/>
      <c r="WO264" s="31"/>
      <c r="WP264" s="31"/>
      <c r="WQ264" s="31"/>
      <c r="WR264" s="31"/>
      <c r="WS264" s="31"/>
      <c r="WT264" s="31"/>
      <c r="WU264" s="31"/>
      <c r="WV264" s="31"/>
      <c r="WW264" s="31"/>
      <c r="WX264" s="31"/>
      <c r="WY264" s="31"/>
      <c r="WZ264" s="31"/>
      <c r="XA264" s="31"/>
      <c r="XB264" s="31"/>
      <c r="XC264" s="31"/>
      <c r="XD264" s="31"/>
      <c r="XE264" s="31"/>
      <c r="XF264" s="31"/>
      <c r="XG264" s="31"/>
      <c r="XH264" s="31"/>
      <c r="XI264" s="31"/>
      <c r="XJ264" s="31"/>
      <c r="XK264" s="31"/>
      <c r="XL264" s="31"/>
      <c r="XM264" s="31"/>
      <c r="XN264" s="31"/>
      <c r="XO264" s="31"/>
      <c r="XP264" s="31"/>
      <c r="XQ264" s="31"/>
      <c r="XR264" s="31"/>
      <c r="XS264" s="31"/>
      <c r="XT264" s="31"/>
      <c r="XU264" s="31"/>
      <c r="XV264" s="31"/>
      <c r="XW264" s="31"/>
      <c r="XX264" s="31"/>
      <c r="XY264" s="31"/>
      <c r="XZ264" s="31"/>
      <c r="YA264" s="31"/>
      <c r="YB264" s="31"/>
      <c r="YC264" s="31"/>
      <c r="YD264" s="31"/>
      <c r="YE264" s="31"/>
      <c r="YF264" s="31"/>
      <c r="YG264" s="31"/>
      <c r="YH264" s="31"/>
      <c r="YI264" s="31"/>
      <c r="YJ264" s="31"/>
      <c r="YK264" s="31"/>
      <c r="YL264" s="31"/>
    </row>
    <row r="265" spans="1:662" s="5" customFormat="1" x14ac:dyDescent="0.25">
      <c r="A265" s="16"/>
      <c r="B265" s="16"/>
      <c r="C265" s="18">
        <v>4280</v>
      </c>
      <c r="D265" s="18" t="s">
        <v>43</v>
      </c>
      <c r="E265" s="3">
        <v>150</v>
      </c>
      <c r="F265" s="3"/>
      <c r="G265" s="15">
        <f t="shared" si="4"/>
        <v>0</v>
      </c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  <c r="EB265" s="31"/>
      <c r="EC265" s="31"/>
      <c r="ED265" s="31"/>
      <c r="EE265" s="31"/>
      <c r="EF265" s="31"/>
      <c r="EG265" s="31"/>
      <c r="EH265" s="31"/>
      <c r="EI265" s="31"/>
      <c r="EJ265" s="31"/>
      <c r="EK265" s="31"/>
      <c r="EL265" s="31"/>
      <c r="EM265" s="31"/>
      <c r="EN265" s="31"/>
      <c r="EO265" s="31"/>
      <c r="EP265" s="31"/>
      <c r="EQ265" s="31"/>
      <c r="ER265" s="31"/>
      <c r="ES265" s="31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31"/>
      <c r="IX265" s="31"/>
      <c r="IY265" s="31"/>
      <c r="IZ265" s="31"/>
      <c r="JA265" s="31"/>
      <c r="JB265" s="31"/>
      <c r="JC265" s="31"/>
      <c r="JD265" s="31"/>
      <c r="JE265" s="31"/>
      <c r="JF265" s="31"/>
      <c r="JG265" s="31"/>
      <c r="JH265" s="31"/>
      <c r="JI265" s="31"/>
      <c r="JJ265" s="31"/>
      <c r="JK265" s="31"/>
      <c r="JL265" s="31"/>
      <c r="JM265" s="31"/>
      <c r="JN265" s="31"/>
      <c r="JO265" s="31"/>
      <c r="JP265" s="31"/>
      <c r="JQ265" s="31"/>
      <c r="JR265" s="31"/>
      <c r="JS265" s="31"/>
      <c r="JT265" s="31"/>
      <c r="JU265" s="31"/>
      <c r="JV265" s="31"/>
      <c r="JW265" s="31"/>
      <c r="JX265" s="31"/>
      <c r="JY265" s="31"/>
      <c r="JZ265" s="31"/>
      <c r="KA265" s="31"/>
      <c r="KB265" s="31"/>
      <c r="KC265" s="31"/>
      <c r="KD265" s="31"/>
      <c r="KE265" s="31"/>
      <c r="KF265" s="31"/>
      <c r="KG265" s="31"/>
      <c r="KH265" s="31"/>
      <c r="KI265" s="31"/>
      <c r="KJ265" s="31"/>
      <c r="KK265" s="31"/>
      <c r="KL265" s="31"/>
      <c r="KM265" s="31"/>
      <c r="KN265" s="31"/>
      <c r="KO265" s="31"/>
      <c r="KP265" s="31"/>
      <c r="KQ265" s="31"/>
      <c r="KR265" s="31"/>
      <c r="KS265" s="31"/>
      <c r="KT265" s="31"/>
      <c r="KU265" s="31"/>
      <c r="KV265" s="31"/>
      <c r="KW265" s="31"/>
      <c r="KX265" s="31"/>
      <c r="KY265" s="31"/>
      <c r="KZ265" s="31"/>
      <c r="LA265" s="31"/>
      <c r="LB265" s="31"/>
      <c r="LC265" s="31"/>
      <c r="LD265" s="31"/>
      <c r="LE265" s="31"/>
      <c r="LF265" s="31"/>
      <c r="LG265" s="31"/>
      <c r="LH265" s="31"/>
      <c r="LI265" s="31"/>
      <c r="LJ265" s="31"/>
      <c r="LK265" s="31"/>
      <c r="LL265" s="31"/>
      <c r="LM265" s="31"/>
      <c r="LN265" s="31"/>
      <c r="LO265" s="31"/>
      <c r="LP265" s="31"/>
      <c r="LQ265" s="31"/>
      <c r="LR265" s="31"/>
      <c r="LS265" s="31"/>
      <c r="LT265" s="31"/>
      <c r="LU265" s="31"/>
      <c r="LV265" s="31"/>
      <c r="LW265" s="31"/>
      <c r="LX265" s="31"/>
      <c r="LY265" s="31"/>
      <c r="LZ265" s="31"/>
      <c r="MA265" s="31"/>
      <c r="MB265" s="31"/>
      <c r="MC265" s="31"/>
      <c r="MD265" s="31"/>
      <c r="ME265" s="31"/>
      <c r="MF265" s="31"/>
      <c r="MG265" s="31"/>
      <c r="MH265" s="31"/>
      <c r="MI265" s="31"/>
      <c r="MJ265" s="31"/>
      <c r="MK265" s="31"/>
      <c r="ML265" s="31"/>
      <c r="MM265" s="31"/>
      <c r="MN265" s="31"/>
      <c r="MO265" s="31"/>
      <c r="MP265" s="31"/>
      <c r="MQ265" s="31"/>
      <c r="MR265" s="31"/>
      <c r="MS265" s="31"/>
      <c r="MT265" s="31"/>
      <c r="MU265" s="31"/>
      <c r="MV265" s="31"/>
      <c r="MW265" s="31"/>
      <c r="MX265" s="31"/>
      <c r="MY265" s="31"/>
      <c r="MZ265" s="31"/>
      <c r="NA265" s="31"/>
      <c r="NB265" s="31"/>
      <c r="NC265" s="31"/>
      <c r="ND265" s="31"/>
      <c r="NE265" s="31"/>
      <c r="NF265" s="31"/>
      <c r="NG265" s="31"/>
      <c r="NH265" s="31"/>
      <c r="NI265" s="31"/>
      <c r="NJ265" s="31"/>
      <c r="NK265" s="31"/>
      <c r="NL265" s="31"/>
      <c r="NM265" s="31"/>
      <c r="NN265" s="31"/>
      <c r="NO265" s="31"/>
      <c r="NP265" s="31"/>
      <c r="NQ265" s="31"/>
      <c r="NR265" s="31"/>
      <c r="NS265" s="31"/>
      <c r="NT265" s="31"/>
      <c r="NU265" s="31"/>
      <c r="NV265" s="31"/>
      <c r="NW265" s="31"/>
      <c r="NX265" s="31"/>
      <c r="NY265" s="31"/>
      <c r="NZ265" s="31"/>
      <c r="OA265" s="31"/>
      <c r="OB265" s="31"/>
      <c r="OC265" s="31"/>
      <c r="OD265" s="31"/>
      <c r="OE265" s="31"/>
      <c r="OF265" s="31"/>
      <c r="OG265" s="31"/>
      <c r="OH265" s="31"/>
      <c r="OI265" s="31"/>
      <c r="OJ265" s="31"/>
      <c r="OK265" s="31"/>
      <c r="OL265" s="31"/>
      <c r="OM265" s="31"/>
      <c r="ON265" s="31"/>
      <c r="OO265" s="31"/>
      <c r="OP265" s="31"/>
      <c r="OQ265" s="31"/>
      <c r="OR265" s="31"/>
      <c r="OS265" s="31"/>
      <c r="OT265" s="31"/>
      <c r="OU265" s="31"/>
      <c r="OV265" s="31"/>
      <c r="OW265" s="31"/>
      <c r="OX265" s="31"/>
      <c r="OY265" s="31"/>
      <c r="OZ265" s="31"/>
      <c r="PA265" s="31"/>
      <c r="PB265" s="31"/>
      <c r="PC265" s="31"/>
      <c r="PD265" s="31"/>
      <c r="PE265" s="31"/>
      <c r="PF265" s="31"/>
      <c r="PG265" s="31"/>
      <c r="PH265" s="31"/>
      <c r="PI265" s="31"/>
      <c r="PJ265" s="31"/>
      <c r="PK265" s="31"/>
      <c r="PL265" s="31"/>
      <c r="PM265" s="31"/>
      <c r="PN265" s="31"/>
      <c r="PO265" s="31"/>
      <c r="PP265" s="31"/>
      <c r="PQ265" s="31"/>
      <c r="PR265" s="31"/>
      <c r="PS265" s="31"/>
      <c r="PT265" s="31"/>
      <c r="PU265" s="31"/>
      <c r="PV265" s="31"/>
      <c r="PW265" s="31"/>
      <c r="PX265" s="31"/>
      <c r="PY265" s="31"/>
      <c r="PZ265" s="31"/>
      <c r="QA265" s="31"/>
      <c r="QB265" s="31"/>
      <c r="QC265" s="31"/>
      <c r="QD265" s="31"/>
      <c r="QE265" s="31"/>
      <c r="QF265" s="31"/>
      <c r="QG265" s="31"/>
      <c r="QH265" s="31"/>
      <c r="QI265" s="31"/>
      <c r="QJ265" s="31"/>
      <c r="QK265" s="31"/>
      <c r="QL265" s="31"/>
      <c r="QM265" s="31"/>
      <c r="QN265" s="31"/>
      <c r="QO265" s="31"/>
      <c r="QP265" s="31"/>
      <c r="QQ265" s="31"/>
      <c r="QR265" s="31"/>
      <c r="QS265" s="31"/>
      <c r="QT265" s="31"/>
      <c r="QU265" s="31"/>
      <c r="QV265" s="31"/>
      <c r="QW265" s="31"/>
      <c r="QX265" s="31"/>
      <c r="QY265" s="31"/>
      <c r="QZ265" s="31"/>
      <c r="RA265" s="31"/>
      <c r="RB265" s="31"/>
      <c r="RC265" s="31"/>
      <c r="RD265" s="31"/>
      <c r="RE265" s="31"/>
      <c r="RF265" s="31"/>
      <c r="RG265" s="31"/>
      <c r="RH265" s="31"/>
      <c r="RI265" s="31"/>
      <c r="RJ265" s="31"/>
      <c r="RK265" s="31"/>
      <c r="RL265" s="31"/>
      <c r="RM265" s="31"/>
      <c r="RN265" s="31"/>
      <c r="RO265" s="31"/>
      <c r="RP265" s="31"/>
      <c r="RQ265" s="31"/>
      <c r="RR265" s="31"/>
      <c r="RS265" s="31"/>
      <c r="RT265" s="31"/>
      <c r="RU265" s="31"/>
      <c r="RV265" s="31"/>
      <c r="RW265" s="31"/>
      <c r="RX265" s="31"/>
      <c r="RY265" s="31"/>
      <c r="RZ265" s="31"/>
      <c r="SA265" s="31"/>
      <c r="SB265" s="31"/>
      <c r="SC265" s="31"/>
      <c r="SD265" s="31"/>
      <c r="SE265" s="31"/>
      <c r="SF265" s="31"/>
      <c r="SG265" s="31"/>
      <c r="SH265" s="31"/>
      <c r="SI265" s="31"/>
      <c r="SJ265" s="31"/>
      <c r="SK265" s="31"/>
      <c r="SL265" s="31"/>
      <c r="SM265" s="31"/>
      <c r="SN265" s="31"/>
      <c r="SO265" s="31"/>
      <c r="SP265" s="31"/>
      <c r="SQ265" s="31"/>
      <c r="SR265" s="31"/>
      <c r="SS265" s="31"/>
      <c r="ST265" s="31"/>
      <c r="SU265" s="31"/>
      <c r="SV265" s="31"/>
      <c r="SW265" s="31"/>
      <c r="SX265" s="31"/>
      <c r="SY265" s="31"/>
      <c r="SZ265" s="31"/>
      <c r="TA265" s="31"/>
      <c r="TB265" s="31"/>
      <c r="TC265" s="31"/>
      <c r="TD265" s="31"/>
      <c r="TE265" s="31"/>
      <c r="TF265" s="31"/>
      <c r="TG265" s="31"/>
      <c r="TH265" s="31"/>
      <c r="TI265" s="31"/>
      <c r="TJ265" s="31"/>
      <c r="TK265" s="31"/>
      <c r="TL265" s="31"/>
      <c r="TM265" s="31"/>
      <c r="TN265" s="31"/>
      <c r="TO265" s="31"/>
      <c r="TP265" s="31"/>
      <c r="TQ265" s="31"/>
      <c r="TR265" s="31"/>
      <c r="TS265" s="31"/>
      <c r="TT265" s="31"/>
      <c r="TU265" s="31"/>
      <c r="TV265" s="31"/>
      <c r="TW265" s="31"/>
      <c r="TX265" s="31"/>
      <c r="TY265" s="31"/>
      <c r="TZ265" s="31"/>
      <c r="UA265" s="31"/>
      <c r="UB265" s="31"/>
      <c r="UC265" s="31"/>
      <c r="UD265" s="31"/>
      <c r="UE265" s="31"/>
      <c r="UF265" s="31"/>
      <c r="UG265" s="31"/>
      <c r="UH265" s="31"/>
      <c r="UI265" s="31"/>
      <c r="UJ265" s="31"/>
      <c r="UK265" s="31"/>
      <c r="UL265" s="31"/>
      <c r="UM265" s="31"/>
      <c r="UN265" s="31"/>
      <c r="UO265" s="31"/>
      <c r="UP265" s="31"/>
      <c r="UQ265" s="31"/>
      <c r="UR265" s="31"/>
      <c r="US265" s="31"/>
      <c r="UT265" s="31"/>
      <c r="UU265" s="31"/>
      <c r="UV265" s="31"/>
      <c r="UW265" s="31"/>
      <c r="UX265" s="31"/>
      <c r="UY265" s="31"/>
      <c r="UZ265" s="31"/>
      <c r="VA265" s="31"/>
      <c r="VB265" s="31"/>
      <c r="VC265" s="31"/>
      <c r="VD265" s="31"/>
      <c r="VE265" s="31"/>
      <c r="VF265" s="31"/>
      <c r="VG265" s="31"/>
      <c r="VH265" s="31"/>
      <c r="VI265" s="31"/>
      <c r="VJ265" s="31"/>
      <c r="VK265" s="31"/>
      <c r="VL265" s="31"/>
      <c r="VM265" s="31"/>
      <c r="VN265" s="31"/>
      <c r="VO265" s="31"/>
      <c r="VP265" s="31"/>
      <c r="VQ265" s="31"/>
      <c r="VR265" s="31"/>
      <c r="VS265" s="31"/>
      <c r="VT265" s="31"/>
      <c r="VU265" s="31"/>
      <c r="VV265" s="31"/>
      <c r="VW265" s="31"/>
      <c r="VX265" s="31"/>
      <c r="VY265" s="31"/>
      <c r="VZ265" s="31"/>
      <c r="WA265" s="31"/>
      <c r="WB265" s="31"/>
      <c r="WC265" s="31"/>
      <c r="WD265" s="31"/>
      <c r="WE265" s="31"/>
      <c r="WF265" s="31"/>
      <c r="WG265" s="31"/>
      <c r="WH265" s="31"/>
      <c r="WI265" s="31"/>
      <c r="WJ265" s="31"/>
      <c r="WK265" s="31"/>
      <c r="WL265" s="31"/>
      <c r="WM265" s="31"/>
      <c r="WN265" s="31"/>
      <c r="WO265" s="31"/>
      <c r="WP265" s="31"/>
      <c r="WQ265" s="31"/>
      <c r="WR265" s="31"/>
      <c r="WS265" s="31"/>
      <c r="WT265" s="31"/>
      <c r="WU265" s="31"/>
      <c r="WV265" s="31"/>
      <c r="WW265" s="31"/>
      <c r="WX265" s="31"/>
      <c r="WY265" s="31"/>
      <c r="WZ265" s="31"/>
      <c r="XA265" s="31"/>
      <c r="XB265" s="31"/>
      <c r="XC265" s="31"/>
      <c r="XD265" s="31"/>
      <c r="XE265" s="31"/>
      <c r="XF265" s="31"/>
      <c r="XG265" s="31"/>
      <c r="XH265" s="31"/>
      <c r="XI265" s="31"/>
      <c r="XJ265" s="31"/>
      <c r="XK265" s="31"/>
      <c r="XL265" s="31"/>
      <c r="XM265" s="31"/>
      <c r="XN265" s="31"/>
      <c r="XO265" s="31"/>
      <c r="XP265" s="31"/>
      <c r="XQ265" s="31"/>
      <c r="XR265" s="31"/>
      <c r="XS265" s="31"/>
      <c r="XT265" s="31"/>
      <c r="XU265" s="31"/>
      <c r="XV265" s="31"/>
      <c r="XW265" s="31"/>
      <c r="XX265" s="31"/>
      <c r="XY265" s="31"/>
      <c r="XZ265" s="31"/>
      <c r="YA265" s="31"/>
      <c r="YB265" s="31"/>
      <c r="YC265" s="31"/>
      <c r="YD265" s="31"/>
      <c r="YE265" s="31"/>
      <c r="YF265" s="31"/>
      <c r="YG265" s="31"/>
      <c r="YH265" s="31"/>
      <c r="YI265" s="31"/>
      <c r="YJ265" s="31"/>
      <c r="YK265" s="31"/>
      <c r="YL265" s="31"/>
    </row>
    <row r="266" spans="1:662" s="5" customFormat="1" x14ac:dyDescent="0.25">
      <c r="A266" s="16"/>
      <c r="B266" s="16"/>
      <c r="C266" s="18">
        <v>4300</v>
      </c>
      <c r="D266" s="18" t="s">
        <v>10</v>
      </c>
      <c r="E266" s="3">
        <v>6000</v>
      </c>
      <c r="F266" s="3">
        <v>3357.63</v>
      </c>
      <c r="G266" s="15">
        <f t="shared" si="4"/>
        <v>55.960500000000003</v>
      </c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  <c r="IX266" s="31"/>
      <c r="IY266" s="31"/>
      <c r="IZ266" s="31"/>
      <c r="JA266" s="31"/>
      <c r="JB266" s="31"/>
      <c r="JC266" s="31"/>
      <c r="JD266" s="31"/>
      <c r="JE266" s="31"/>
      <c r="JF266" s="31"/>
      <c r="JG266" s="31"/>
      <c r="JH266" s="31"/>
      <c r="JI266" s="31"/>
      <c r="JJ266" s="31"/>
      <c r="JK266" s="31"/>
      <c r="JL266" s="31"/>
      <c r="JM266" s="31"/>
      <c r="JN266" s="31"/>
      <c r="JO266" s="31"/>
      <c r="JP266" s="31"/>
      <c r="JQ266" s="31"/>
      <c r="JR266" s="31"/>
      <c r="JS266" s="31"/>
      <c r="JT266" s="31"/>
      <c r="JU266" s="31"/>
      <c r="JV266" s="31"/>
      <c r="JW266" s="31"/>
      <c r="JX266" s="31"/>
      <c r="JY266" s="31"/>
      <c r="JZ266" s="31"/>
      <c r="KA266" s="31"/>
      <c r="KB266" s="31"/>
      <c r="KC266" s="31"/>
      <c r="KD266" s="31"/>
      <c r="KE266" s="31"/>
      <c r="KF266" s="31"/>
      <c r="KG266" s="31"/>
      <c r="KH266" s="31"/>
      <c r="KI266" s="31"/>
      <c r="KJ266" s="31"/>
      <c r="KK266" s="31"/>
      <c r="KL266" s="31"/>
      <c r="KM266" s="31"/>
      <c r="KN266" s="31"/>
      <c r="KO266" s="31"/>
      <c r="KP266" s="31"/>
      <c r="KQ266" s="31"/>
      <c r="KR266" s="31"/>
      <c r="KS266" s="31"/>
      <c r="KT266" s="31"/>
      <c r="KU266" s="31"/>
      <c r="KV266" s="31"/>
      <c r="KW266" s="31"/>
      <c r="KX266" s="31"/>
      <c r="KY266" s="31"/>
      <c r="KZ266" s="31"/>
      <c r="LA266" s="31"/>
      <c r="LB266" s="31"/>
      <c r="LC266" s="31"/>
      <c r="LD266" s="31"/>
      <c r="LE266" s="31"/>
      <c r="LF266" s="31"/>
      <c r="LG266" s="31"/>
      <c r="LH266" s="31"/>
      <c r="LI266" s="31"/>
      <c r="LJ266" s="31"/>
      <c r="LK266" s="31"/>
      <c r="LL266" s="31"/>
      <c r="LM266" s="31"/>
      <c r="LN266" s="31"/>
      <c r="LO266" s="31"/>
      <c r="LP266" s="31"/>
      <c r="LQ266" s="31"/>
      <c r="LR266" s="31"/>
      <c r="LS266" s="31"/>
      <c r="LT266" s="31"/>
      <c r="LU266" s="31"/>
      <c r="LV266" s="31"/>
      <c r="LW266" s="31"/>
      <c r="LX266" s="31"/>
      <c r="LY266" s="31"/>
      <c r="LZ266" s="31"/>
      <c r="MA266" s="31"/>
      <c r="MB266" s="31"/>
      <c r="MC266" s="31"/>
      <c r="MD266" s="31"/>
      <c r="ME266" s="31"/>
      <c r="MF266" s="31"/>
      <c r="MG266" s="31"/>
      <c r="MH266" s="31"/>
      <c r="MI266" s="31"/>
      <c r="MJ266" s="31"/>
      <c r="MK266" s="31"/>
      <c r="ML266" s="31"/>
      <c r="MM266" s="31"/>
      <c r="MN266" s="31"/>
      <c r="MO266" s="31"/>
      <c r="MP266" s="31"/>
      <c r="MQ266" s="31"/>
      <c r="MR266" s="31"/>
      <c r="MS266" s="31"/>
      <c r="MT266" s="31"/>
      <c r="MU266" s="31"/>
      <c r="MV266" s="31"/>
      <c r="MW266" s="31"/>
      <c r="MX266" s="31"/>
      <c r="MY266" s="31"/>
      <c r="MZ266" s="31"/>
      <c r="NA266" s="31"/>
      <c r="NB266" s="31"/>
      <c r="NC266" s="31"/>
      <c r="ND266" s="31"/>
      <c r="NE266" s="31"/>
      <c r="NF266" s="31"/>
      <c r="NG266" s="31"/>
      <c r="NH266" s="31"/>
      <c r="NI266" s="31"/>
      <c r="NJ266" s="31"/>
      <c r="NK266" s="31"/>
      <c r="NL266" s="31"/>
      <c r="NM266" s="31"/>
      <c r="NN266" s="31"/>
      <c r="NO266" s="31"/>
      <c r="NP266" s="31"/>
      <c r="NQ266" s="31"/>
      <c r="NR266" s="31"/>
      <c r="NS266" s="31"/>
      <c r="NT266" s="31"/>
      <c r="NU266" s="31"/>
      <c r="NV266" s="31"/>
      <c r="NW266" s="31"/>
      <c r="NX266" s="31"/>
      <c r="NY266" s="31"/>
      <c r="NZ266" s="31"/>
      <c r="OA266" s="31"/>
      <c r="OB266" s="31"/>
      <c r="OC266" s="31"/>
      <c r="OD266" s="31"/>
      <c r="OE266" s="31"/>
      <c r="OF266" s="31"/>
      <c r="OG266" s="31"/>
      <c r="OH266" s="31"/>
      <c r="OI266" s="31"/>
      <c r="OJ266" s="31"/>
      <c r="OK266" s="31"/>
      <c r="OL266" s="31"/>
      <c r="OM266" s="31"/>
      <c r="ON266" s="31"/>
      <c r="OO266" s="31"/>
      <c r="OP266" s="31"/>
      <c r="OQ266" s="31"/>
      <c r="OR266" s="31"/>
      <c r="OS266" s="31"/>
      <c r="OT266" s="31"/>
      <c r="OU266" s="31"/>
      <c r="OV266" s="31"/>
      <c r="OW266" s="31"/>
      <c r="OX266" s="31"/>
      <c r="OY266" s="31"/>
      <c r="OZ266" s="31"/>
      <c r="PA266" s="31"/>
      <c r="PB266" s="31"/>
      <c r="PC266" s="31"/>
      <c r="PD266" s="31"/>
      <c r="PE266" s="31"/>
      <c r="PF266" s="31"/>
      <c r="PG266" s="31"/>
      <c r="PH266" s="31"/>
      <c r="PI266" s="31"/>
      <c r="PJ266" s="31"/>
      <c r="PK266" s="31"/>
      <c r="PL266" s="31"/>
      <c r="PM266" s="31"/>
      <c r="PN266" s="31"/>
      <c r="PO266" s="31"/>
      <c r="PP266" s="31"/>
      <c r="PQ266" s="31"/>
      <c r="PR266" s="31"/>
      <c r="PS266" s="31"/>
      <c r="PT266" s="31"/>
      <c r="PU266" s="31"/>
      <c r="PV266" s="31"/>
      <c r="PW266" s="31"/>
      <c r="PX266" s="31"/>
      <c r="PY266" s="31"/>
      <c r="PZ266" s="31"/>
      <c r="QA266" s="31"/>
      <c r="QB266" s="31"/>
      <c r="QC266" s="31"/>
      <c r="QD266" s="31"/>
      <c r="QE266" s="31"/>
      <c r="QF266" s="31"/>
      <c r="QG266" s="31"/>
      <c r="QH266" s="31"/>
      <c r="QI266" s="31"/>
      <c r="QJ266" s="31"/>
      <c r="QK266" s="31"/>
      <c r="QL266" s="31"/>
      <c r="QM266" s="31"/>
      <c r="QN266" s="31"/>
      <c r="QO266" s="31"/>
      <c r="QP266" s="31"/>
      <c r="QQ266" s="31"/>
      <c r="QR266" s="31"/>
      <c r="QS266" s="31"/>
      <c r="QT266" s="31"/>
      <c r="QU266" s="31"/>
      <c r="QV266" s="31"/>
      <c r="QW266" s="31"/>
      <c r="QX266" s="31"/>
      <c r="QY266" s="31"/>
      <c r="QZ266" s="31"/>
      <c r="RA266" s="31"/>
      <c r="RB266" s="31"/>
      <c r="RC266" s="31"/>
      <c r="RD266" s="31"/>
      <c r="RE266" s="31"/>
      <c r="RF266" s="31"/>
      <c r="RG266" s="31"/>
      <c r="RH266" s="31"/>
      <c r="RI266" s="31"/>
      <c r="RJ266" s="31"/>
      <c r="RK266" s="31"/>
      <c r="RL266" s="31"/>
      <c r="RM266" s="31"/>
      <c r="RN266" s="31"/>
      <c r="RO266" s="31"/>
      <c r="RP266" s="31"/>
      <c r="RQ266" s="31"/>
      <c r="RR266" s="31"/>
      <c r="RS266" s="31"/>
      <c r="RT266" s="31"/>
      <c r="RU266" s="31"/>
      <c r="RV266" s="31"/>
      <c r="RW266" s="31"/>
      <c r="RX266" s="31"/>
      <c r="RY266" s="31"/>
      <c r="RZ266" s="31"/>
      <c r="SA266" s="31"/>
      <c r="SB266" s="31"/>
      <c r="SC266" s="31"/>
      <c r="SD266" s="31"/>
      <c r="SE266" s="31"/>
      <c r="SF266" s="31"/>
      <c r="SG266" s="31"/>
      <c r="SH266" s="31"/>
      <c r="SI266" s="31"/>
      <c r="SJ266" s="31"/>
      <c r="SK266" s="31"/>
      <c r="SL266" s="31"/>
      <c r="SM266" s="31"/>
      <c r="SN266" s="31"/>
      <c r="SO266" s="31"/>
      <c r="SP266" s="31"/>
      <c r="SQ266" s="31"/>
      <c r="SR266" s="31"/>
      <c r="SS266" s="31"/>
      <c r="ST266" s="31"/>
      <c r="SU266" s="31"/>
      <c r="SV266" s="31"/>
      <c r="SW266" s="31"/>
      <c r="SX266" s="31"/>
      <c r="SY266" s="31"/>
      <c r="SZ266" s="31"/>
      <c r="TA266" s="31"/>
      <c r="TB266" s="31"/>
      <c r="TC266" s="31"/>
      <c r="TD266" s="31"/>
      <c r="TE266" s="31"/>
      <c r="TF266" s="31"/>
      <c r="TG266" s="31"/>
      <c r="TH266" s="31"/>
      <c r="TI266" s="31"/>
      <c r="TJ266" s="31"/>
      <c r="TK266" s="31"/>
      <c r="TL266" s="31"/>
      <c r="TM266" s="31"/>
      <c r="TN266" s="31"/>
      <c r="TO266" s="31"/>
      <c r="TP266" s="31"/>
      <c r="TQ266" s="31"/>
      <c r="TR266" s="31"/>
      <c r="TS266" s="31"/>
      <c r="TT266" s="31"/>
      <c r="TU266" s="31"/>
      <c r="TV266" s="31"/>
      <c r="TW266" s="31"/>
      <c r="TX266" s="31"/>
      <c r="TY266" s="31"/>
      <c r="TZ266" s="31"/>
      <c r="UA266" s="31"/>
      <c r="UB266" s="31"/>
      <c r="UC266" s="31"/>
      <c r="UD266" s="31"/>
      <c r="UE266" s="31"/>
      <c r="UF266" s="31"/>
      <c r="UG266" s="31"/>
      <c r="UH266" s="31"/>
      <c r="UI266" s="31"/>
      <c r="UJ266" s="31"/>
      <c r="UK266" s="31"/>
      <c r="UL266" s="31"/>
      <c r="UM266" s="31"/>
      <c r="UN266" s="31"/>
      <c r="UO266" s="31"/>
      <c r="UP266" s="31"/>
      <c r="UQ266" s="31"/>
      <c r="UR266" s="31"/>
      <c r="US266" s="31"/>
      <c r="UT266" s="31"/>
      <c r="UU266" s="31"/>
      <c r="UV266" s="31"/>
      <c r="UW266" s="31"/>
      <c r="UX266" s="31"/>
      <c r="UY266" s="31"/>
      <c r="UZ266" s="31"/>
      <c r="VA266" s="31"/>
      <c r="VB266" s="31"/>
      <c r="VC266" s="31"/>
      <c r="VD266" s="31"/>
      <c r="VE266" s="31"/>
      <c r="VF266" s="31"/>
      <c r="VG266" s="31"/>
      <c r="VH266" s="31"/>
      <c r="VI266" s="31"/>
      <c r="VJ266" s="31"/>
      <c r="VK266" s="31"/>
      <c r="VL266" s="31"/>
      <c r="VM266" s="31"/>
      <c r="VN266" s="31"/>
      <c r="VO266" s="31"/>
      <c r="VP266" s="31"/>
      <c r="VQ266" s="31"/>
      <c r="VR266" s="31"/>
      <c r="VS266" s="31"/>
      <c r="VT266" s="31"/>
      <c r="VU266" s="31"/>
      <c r="VV266" s="31"/>
      <c r="VW266" s="31"/>
      <c r="VX266" s="31"/>
      <c r="VY266" s="31"/>
      <c r="VZ266" s="31"/>
      <c r="WA266" s="31"/>
      <c r="WB266" s="31"/>
      <c r="WC266" s="31"/>
      <c r="WD266" s="31"/>
      <c r="WE266" s="31"/>
      <c r="WF266" s="31"/>
      <c r="WG266" s="31"/>
      <c r="WH266" s="31"/>
      <c r="WI266" s="31"/>
      <c r="WJ266" s="31"/>
      <c r="WK266" s="31"/>
      <c r="WL266" s="31"/>
      <c r="WM266" s="31"/>
      <c r="WN266" s="31"/>
      <c r="WO266" s="31"/>
      <c r="WP266" s="31"/>
      <c r="WQ266" s="31"/>
      <c r="WR266" s="31"/>
      <c r="WS266" s="31"/>
      <c r="WT266" s="31"/>
      <c r="WU266" s="31"/>
      <c r="WV266" s="31"/>
      <c r="WW266" s="31"/>
      <c r="WX266" s="31"/>
      <c r="WY266" s="31"/>
      <c r="WZ266" s="31"/>
      <c r="XA266" s="31"/>
      <c r="XB266" s="31"/>
      <c r="XC266" s="31"/>
      <c r="XD266" s="31"/>
      <c r="XE266" s="31"/>
      <c r="XF266" s="31"/>
      <c r="XG266" s="31"/>
      <c r="XH266" s="31"/>
      <c r="XI266" s="31"/>
      <c r="XJ266" s="31"/>
      <c r="XK266" s="31"/>
      <c r="XL266" s="31"/>
      <c r="XM266" s="31"/>
      <c r="XN266" s="31"/>
      <c r="XO266" s="31"/>
      <c r="XP266" s="31"/>
      <c r="XQ266" s="31"/>
      <c r="XR266" s="31"/>
      <c r="XS266" s="31"/>
      <c r="XT266" s="31"/>
      <c r="XU266" s="31"/>
      <c r="XV266" s="31"/>
      <c r="XW266" s="31"/>
      <c r="XX266" s="31"/>
      <c r="XY266" s="31"/>
      <c r="XZ266" s="31"/>
      <c r="YA266" s="31"/>
      <c r="YB266" s="31"/>
      <c r="YC266" s="31"/>
      <c r="YD266" s="31"/>
      <c r="YE266" s="31"/>
      <c r="YF266" s="31"/>
      <c r="YG266" s="31"/>
      <c r="YH266" s="31"/>
      <c r="YI266" s="31"/>
      <c r="YJ266" s="31"/>
      <c r="YK266" s="31"/>
      <c r="YL266" s="31"/>
    </row>
    <row r="267" spans="1:662" s="5" customFormat="1" x14ac:dyDescent="0.25">
      <c r="A267" s="16"/>
      <c r="B267" s="16"/>
      <c r="C267" s="18">
        <v>4410</v>
      </c>
      <c r="D267" s="18" t="s">
        <v>53</v>
      </c>
      <c r="E267" s="3">
        <v>100</v>
      </c>
      <c r="F267" s="3">
        <v>0</v>
      </c>
      <c r="G267" s="15">
        <f t="shared" si="4"/>
        <v>0</v>
      </c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  <c r="IX267" s="31"/>
      <c r="IY267" s="31"/>
      <c r="IZ267" s="31"/>
      <c r="JA267" s="31"/>
      <c r="JB267" s="31"/>
      <c r="JC267" s="31"/>
      <c r="JD267" s="31"/>
      <c r="JE267" s="31"/>
      <c r="JF267" s="31"/>
      <c r="JG267" s="31"/>
      <c r="JH267" s="31"/>
      <c r="JI267" s="31"/>
      <c r="JJ267" s="31"/>
      <c r="JK267" s="31"/>
      <c r="JL267" s="31"/>
      <c r="JM267" s="31"/>
      <c r="JN267" s="31"/>
      <c r="JO267" s="31"/>
      <c r="JP267" s="31"/>
      <c r="JQ267" s="31"/>
      <c r="JR267" s="31"/>
      <c r="JS267" s="31"/>
      <c r="JT267" s="31"/>
      <c r="JU267" s="31"/>
      <c r="JV267" s="31"/>
      <c r="JW267" s="31"/>
      <c r="JX267" s="31"/>
      <c r="JY267" s="31"/>
      <c r="JZ267" s="31"/>
      <c r="KA267" s="31"/>
      <c r="KB267" s="31"/>
      <c r="KC267" s="31"/>
      <c r="KD267" s="31"/>
      <c r="KE267" s="31"/>
      <c r="KF267" s="31"/>
      <c r="KG267" s="31"/>
      <c r="KH267" s="31"/>
      <c r="KI267" s="31"/>
      <c r="KJ267" s="31"/>
      <c r="KK267" s="31"/>
      <c r="KL267" s="31"/>
      <c r="KM267" s="31"/>
      <c r="KN267" s="31"/>
      <c r="KO267" s="31"/>
      <c r="KP267" s="31"/>
      <c r="KQ267" s="31"/>
      <c r="KR267" s="31"/>
      <c r="KS267" s="31"/>
      <c r="KT267" s="31"/>
      <c r="KU267" s="31"/>
      <c r="KV267" s="31"/>
      <c r="KW267" s="31"/>
      <c r="KX267" s="31"/>
      <c r="KY267" s="31"/>
      <c r="KZ267" s="31"/>
      <c r="LA267" s="31"/>
      <c r="LB267" s="31"/>
      <c r="LC267" s="31"/>
      <c r="LD267" s="31"/>
      <c r="LE267" s="31"/>
      <c r="LF267" s="31"/>
      <c r="LG267" s="31"/>
      <c r="LH267" s="31"/>
      <c r="LI267" s="31"/>
      <c r="LJ267" s="31"/>
      <c r="LK267" s="31"/>
      <c r="LL267" s="31"/>
      <c r="LM267" s="31"/>
      <c r="LN267" s="31"/>
      <c r="LO267" s="31"/>
      <c r="LP267" s="31"/>
      <c r="LQ267" s="31"/>
      <c r="LR267" s="31"/>
      <c r="LS267" s="31"/>
      <c r="LT267" s="31"/>
      <c r="LU267" s="31"/>
      <c r="LV267" s="31"/>
      <c r="LW267" s="31"/>
      <c r="LX267" s="31"/>
      <c r="LY267" s="31"/>
      <c r="LZ267" s="31"/>
      <c r="MA267" s="31"/>
      <c r="MB267" s="31"/>
      <c r="MC267" s="31"/>
      <c r="MD267" s="31"/>
      <c r="ME267" s="31"/>
      <c r="MF267" s="31"/>
      <c r="MG267" s="31"/>
      <c r="MH267" s="31"/>
      <c r="MI267" s="31"/>
      <c r="MJ267" s="31"/>
      <c r="MK267" s="31"/>
      <c r="ML267" s="31"/>
      <c r="MM267" s="31"/>
      <c r="MN267" s="31"/>
      <c r="MO267" s="31"/>
      <c r="MP267" s="31"/>
      <c r="MQ267" s="31"/>
      <c r="MR267" s="31"/>
      <c r="MS267" s="31"/>
      <c r="MT267" s="31"/>
      <c r="MU267" s="31"/>
      <c r="MV267" s="31"/>
      <c r="MW267" s="31"/>
      <c r="MX267" s="31"/>
      <c r="MY267" s="31"/>
      <c r="MZ267" s="31"/>
      <c r="NA267" s="31"/>
      <c r="NB267" s="31"/>
      <c r="NC267" s="31"/>
      <c r="ND267" s="31"/>
      <c r="NE267" s="31"/>
      <c r="NF267" s="31"/>
      <c r="NG267" s="31"/>
      <c r="NH267" s="31"/>
      <c r="NI267" s="31"/>
      <c r="NJ267" s="31"/>
      <c r="NK267" s="31"/>
      <c r="NL267" s="31"/>
      <c r="NM267" s="31"/>
      <c r="NN267" s="31"/>
      <c r="NO267" s="31"/>
      <c r="NP267" s="31"/>
      <c r="NQ267" s="31"/>
      <c r="NR267" s="31"/>
      <c r="NS267" s="31"/>
      <c r="NT267" s="31"/>
      <c r="NU267" s="31"/>
      <c r="NV267" s="31"/>
      <c r="NW267" s="31"/>
      <c r="NX267" s="31"/>
      <c r="NY267" s="31"/>
      <c r="NZ267" s="31"/>
      <c r="OA267" s="31"/>
      <c r="OB267" s="31"/>
      <c r="OC267" s="31"/>
      <c r="OD267" s="31"/>
      <c r="OE267" s="31"/>
      <c r="OF267" s="31"/>
      <c r="OG267" s="31"/>
      <c r="OH267" s="31"/>
      <c r="OI267" s="31"/>
      <c r="OJ267" s="31"/>
      <c r="OK267" s="31"/>
      <c r="OL267" s="31"/>
      <c r="OM267" s="31"/>
      <c r="ON267" s="31"/>
      <c r="OO267" s="31"/>
      <c r="OP267" s="31"/>
      <c r="OQ267" s="31"/>
      <c r="OR267" s="31"/>
      <c r="OS267" s="31"/>
      <c r="OT267" s="31"/>
      <c r="OU267" s="31"/>
      <c r="OV267" s="31"/>
      <c r="OW267" s="31"/>
      <c r="OX267" s="31"/>
      <c r="OY267" s="31"/>
      <c r="OZ267" s="31"/>
      <c r="PA267" s="31"/>
      <c r="PB267" s="31"/>
      <c r="PC267" s="31"/>
      <c r="PD267" s="31"/>
      <c r="PE267" s="31"/>
      <c r="PF267" s="31"/>
      <c r="PG267" s="31"/>
      <c r="PH267" s="31"/>
      <c r="PI267" s="31"/>
      <c r="PJ267" s="31"/>
      <c r="PK267" s="31"/>
      <c r="PL267" s="31"/>
      <c r="PM267" s="31"/>
      <c r="PN267" s="31"/>
      <c r="PO267" s="31"/>
      <c r="PP267" s="31"/>
      <c r="PQ267" s="31"/>
      <c r="PR267" s="31"/>
      <c r="PS267" s="31"/>
      <c r="PT267" s="31"/>
      <c r="PU267" s="31"/>
      <c r="PV267" s="31"/>
      <c r="PW267" s="31"/>
      <c r="PX267" s="31"/>
      <c r="PY267" s="31"/>
      <c r="PZ267" s="31"/>
      <c r="QA267" s="31"/>
      <c r="QB267" s="31"/>
      <c r="QC267" s="31"/>
      <c r="QD267" s="31"/>
      <c r="QE267" s="31"/>
      <c r="QF267" s="31"/>
      <c r="QG267" s="31"/>
      <c r="QH267" s="31"/>
      <c r="QI267" s="31"/>
      <c r="QJ267" s="31"/>
      <c r="QK267" s="31"/>
      <c r="QL267" s="31"/>
      <c r="QM267" s="31"/>
      <c r="QN267" s="31"/>
      <c r="QO267" s="31"/>
      <c r="QP267" s="31"/>
      <c r="QQ267" s="31"/>
      <c r="QR267" s="31"/>
      <c r="QS267" s="31"/>
      <c r="QT267" s="31"/>
      <c r="QU267" s="31"/>
      <c r="QV267" s="31"/>
      <c r="QW267" s="31"/>
      <c r="QX267" s="31"/>
      <c r="QY267" s="31"/>
      <c r="QZ267" s="31"/>
      <c r="RA267" s="31"/>
      <c r="RB267" s="31"/>
      <c r="RC267" s="31"/>
      <c r="RD267" s="31"/>
      <c r="RE267" s="31"/>
      <c r="RF267" s="31"/>
      <c r="RG267" s="31"/>
      <c r="RH267" s="31"/>
      <c r="RI267" s="31"/>
      <c r="RJ267" s="31"/>
      <c r="RK267" s="31"/>
      <c r="RL267" s="31"/>
      <c r="RM267" s="31"/>
      <c r="RN267" s="31"/>
      <c r="RO267" s="31"/>
      <c r="RP267" s="31"/>
      <c r="RQ267" s="31"/>
      <c r="RR267" s="31"/>
      <c r="RS267" s="31"/>
      <c r="RT267" s="31"/>
      <c r="RU267" s="31"/>
      <c r="RV267" s="31"/>
      <c r="RW267" s="31"/>
      <c r="RX267" s="31"/>
      <c r="RY267" s="31"/>
      <c r="RZ267" s="31"/>
      <c r="SA267" s="31"/>
      <c r="SB267" s="31"/>
      <c r="SC267" s="31"/>
      <c r="SD267" s="31"/>
      <c r="SE267" s="31"/>
      <c r="SF267" s="31"/>
      <c r="SG267" s="31"/>
      <c r="SH267" s="31"/>
      <c r="SI267" s="31"/>
      <c r="SJ267" s="31"/>
      <c r="SK267" s="31"/>
      <c r="SL267" s="31"/>
      <c r="SM267" s="31"/>
      <c r="SN267" s="31"/>
      <c r="SO267" s="31"/>
      <c r="SP267" s="31"/>
      <c r="SQ267" s="31"/>
      <c r="SR267" s="31"/>
      <c r="SS267" s="31"/>
      <c r="ST267" s="31"/>
      <c r="SU267" s="31"/>
      <c r="SV267" s="31"/>
      <c r="SW267" s="31"/>
      <c r="SX267" s="31"/>
      <c r="SY267" s="31"/>
      <c r="SZ267" s="31"/>
      <c r="TA267" s="31"/>
      <c r="TB267" s="31"/>
      <c r="TC267" s="31"/>
      <c r="TD267" s="31"/>
      <c r="TE267" s="31"/>
      <c r="TF267" s="31"/>
      <c r="TG267" s="31"/>
      <c r="TH267" s="31"/>
      <c r="TI267" s="31"/>
      <c r="TJ267" s="31"/>
      <c r="TK267" s="31"/>
      <c r="TL267" s="31"/>
      <c r="TM267" s="31"/>
      <c r="TN267" s="31"/>
      <c r="TO267" s="31"/>
      <c r="TP267" s="31"/>
      <c r="TQ267" s="31"/>
      <c r="TR267" s="31"/>
      <c r="TS267" s="31"/>
      <c r="TT267" s="31"/>
      <c r="TU267" s="31"/>
      <c r="TV267" s="31"/>
      <c r="TW267" s="31"/>
      <c r="TX267" s="31"/>
      <c r="TY267" s="31"/>
      <c r="TZ267" s="31"/>
      <c r="UA267" s="31"/>
      <c r="UB267" s="31"/>
      <c r="UC267" s="31"/>
      <c r="UD267" s="31"/>
      <c r="UE267" s="31"/>
      <c r="UF267" s="31"/>
      <c r="UG267" s="31"/>
      <c r="UH267" s="31"/>
      <c r="UI267" s="31"/>
      <c r="UJ267" s="31"/>
      <c r="UK267" s="31"/>
      <c r="UL267" s="31"/>
      <c r="UM267" s="31"/>
      <c r="UN267" s="31"/>
      <c r="UO267" s="31"/>
      <c r="UP267" s="31"/>
      <c r="UQ267" s="31"/>
      <c r="UR267" s="31"/>
      <c r="US267" s="31"/>
      <c r="UT267" s="31"/>
      <c r="UU267" s="31"/>
      <c r="UV267" s="31"/>
      <c r="UW267" s="31"/>
      <c r="UX267" s="31"/>
      <c r="UY267" s="31"/>
      <c r="UZ267" s="31"/>
      <c r="VA267" s="31"/>
      <c r="VB267" s="31"/>
      <c r="VC267" s="31"/>
      <c r="VD267" s="31"/>
      <c r="VE267" s="31"/>
      <c r="VF267" s="31"/>
      <c r="VG267" s="31"/>
      <c r="VH267" s="31"/>
      <c r="VI267" s="31"/>
      <c r="VJ267" s="31"/>
      <c r="VK267" s="31"/>
      <c r="VL267" s="31"/>
      <c r="VM267" s="31"/>
      <c r="VN267" s="31"/>
      <c r="VO267" s="31"/>
      <c r="VP267" s="31"/>
      <c r="VQ267" s="31"/>
      <c r="VR267" s="31"/>
      <c r="VS267" s="31"/>
      <c r="VT267" s="31"/>
      <c r="VU267" s="31"/>
      <c r="VV267" s="31"/>
      <c r="VW267" s="31"/>
      <c r="VX267" s="31"/>
      <c r="VY267" s="31"/>
      <c r="VZ267" s="31"/>
      <c r="WA267" s="31"/>
      <c r="WB267" s="31"/>
      <c r="WC267" s="31"/>
      <c r="WD267" s="31"/>
      <c r="WE267" s="31"/>
      <c r="WF267" s="31"/>
      <c r="WG267" s="31"/>
      <c r="WH267" s="31"/>
      <c r="WI267" s="31"/>
      <c r="WJ267" s="31"/>
      <c r="WK267" s="31"/>
      <c r="WL267" s="31"/>
      <c r="WM267" s="31"/>
      <c r="WN267" s="31"/>
      <c r="WO267" s="31"/>
      <c r="WP267" s="31"/>
      <c r="WQ267" s="31"/>
      <c r="WR267" s="31"/>
      <c r="WS267" s="31"/>
      <c r="WT267" s="31"/>
      <c r="WU267" s="31"/>
      <c r="WV267" s="31"/>
      <c r="WW267" s="31"/>
      <c r="WX267" s="31"/>
      <c r="WY267" s="31"/>
      <c r="WZ267" s="31"/>
      <c r="XA267" s="31"/>
      <c r="XB267" s="31"/>
      <c r="XC267" s="31"/>
      <c r="XD267" s="31"/>
      <c r="XE267" s="31"/>
      <c r="XF267" s="31"/>
      <c r="XG267" s="31"/>
      <c r="XH267" s="31"/>
      <c r="XI267" s="31"/>
      <c r="XJ267" s="31"/>
      <c r="XK267" s="31"/>
      <c r="XL267" s="31"/>
      <c r="XM267" s="31"/>
      <c r="XN267" s="31"/>
      <c r="XO267" s="31"/>
      <c r="XP267" s="31"/>
      <c r="XQ267" s="31"/>
      <c r="XR267" s="31"/>
      <c r="XS267" s="31"/>
      <c r="XT267" s="31"/>
      <c r="XU267" s="31"/>
      <c r="XV267" s="31"/>
      <c r="XW267" s="31"/>
      <c r="XX267" s="31"/>
      <c r="XY267" s="31"/>
      <c r="XZ267" s="31"/>
      <c r="YA267" s="31"/>
      <c r="YB267" s="31"/>
      <c r="YC267" s="31"/>
      <c r="YD267" s="31"/>
      <c r="YE267" s="31"/>
      <c r="YF267" s="31"/>
      <c r="YG267" s="31"/>
      <c r="YH267" s="31"/>
      <c r="YI267" s="31"/>
      <c r="YJ267" s="31"/>
      <c r="YK267" s="31"/>
      <c r="YL267" s="31"/>
    </row>
    <row r="268" spans="1:662" s="5" customFormat="1" x14ac:dyDescent="0.25">
      <c r="A268" s="16"/>
      <c r="B268" s="16"/>
      <c r="C268" s="18">
        <v>4440</v>
      </c>
      <c r="D268" s="18" t="s">
        <v>100</v>
      </c>
      <c r="E268" s="3">
        <v>1551</v>
      </c>
      <c r="F268" s="3">
        <v>1550</v>
      </c>
      <c r="G268" s="15">
        <f t="shared" si="4"/>
        <v>99.935525467440357</v>
      </c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  <c r="IX268" s="31"/>
      <c r="IY268" s="31"/>
      <c r="IZ268" s="31"/>
      <c r="JA268" s="31"/>
      <c r="JB268" s="31"/>
      <c r="JC268" s="31"/>
      <c r="JD268" s="31"/>
      <c r="JE268" s="31"/>
      <c r="JF268" s="31"/>
      <c r="JG268" s="31"/>
      <c r="JH268" s="31"/>
      <c r="JI268" s="31"/>
      <c r="JJ268" s="31"/>
      <c r="JK268" s="31"/>
      <c r="JL268" s="31"/>
      <c r="JM268" s="31"/>
      <c r="JN268" s="31"/>
      <c r="JO268" s="31"/>
      <c r="JP268" s="31"/>
      <c r="JQ268" s="31"/>
      <c r="JR268" s="31"/>
      <c r="JS268" s="31"/>
      <c r="JT268" s="31"/>
      <c r="JU268" s="31"/>
      <c r="JV268" s="31"/>
      <c r="JW268" s="31"/>
      <c r="JX268" s="31"/>
      <c r="JY268" s="31"/>
      <c r="JZ268" s="31"/>
      <c r="KA268" s="31"/>
      <c r="KB268" s="31"/>
      <c r="KC268" s="31"/>
      <c r="KD268" s="31"/>
      <c r="KE268" s="31"/>
      <c r="KF268" s="31"/>
      <c r="KG268" s="31"/>
      <c r="KH268" s="31"/>
      <c r="KI268" s="31"/>
      <c r="KJ268" s="31"/>
      <c r="KK268" s="31"/>
      <c r="KL268" s="31"/>
      <c r="KM268" s="31"/>
      <c r="KN268" s="31"/>
      <c r="KO268" s="31"/>
      <c r="KP268" s="31"/>
      <c r="KQ268" s="31"/>
      <c r="KR268" s="31"/>
      <c r="KS268" s="31"/>
      <c r="KT268" s="31"/>
      <c r="KU268" s="31"/>
      <c r="KV268" s="31"/>
      <c r="KW268" s="31"/>
      <c r="KX268" s="31"/>
      <c r="KY268" s="31"/>
      <c r="KZ268" s="31"/>
      <c r="LA268" s="31"/>
      <c r="LB268" s="31"/>
      <c r="LC268" s="31"/>
      <c r="LD268" s="31"/>
      <c r="LE268" s="31"/>
      <c r="LF268" s="31"/>
      <c r="LG268" s="31"/>
      <c r="LH268" s="31"/>
      <c r="LI268" s="31"/>
      <c r="LJ268" s="31"/>
      <c r="LK268" s="31"/>
      <c r="LL268" s="31"/>
      <c r="LM268" s="31"/>
      <c r="LN268" s="31"/>
      <c r="LO268" s="31"/>
      <c r="LP268" s="31"/>
      <c r="LQ268" s="31"/>
      <c r="LR268" s="31"/>
      <c r="LS268" s="31"/>
      <c r="LT268" s="31"/>
      <c r="LU268" s="31"/>
      <c r="LV268" s="31"/>
      <c r="LW268" s="31"/>
      <c r="LX268" s="31"/>
      <c r="LY268" s="31"/>
      <c r="LZ268" s="31"/>
      <c r="MA268" s="31"/>
      <c r="MB268" s="31"/>
      <c r="MC268" s="31"/>
      <c r="MD268" s="31"/>
      <c r="ME268" s="31"/>
      <c r="MF268" s="31"/>
      <c r="MG268" s="31"/>
      <c r="MH268" s="31"/>
      <c r="MI268" s="31"/>
      <c r="MJ268" s="31"/>
      <c r="MK268" s="31"/>
      <c r="ML268" s="31"/>
      <c r="MM268" s="31"/>
      <c r="MN268" s="31"/>
      <c r="MO268" s="31"/>
      <c r="MP268" s="31"/>
      <c r="MQ268" s="31"/>
      <c r="MR268" s="31"/>
      <c r="MS268" s="31"/>
      <c r="MT268" s="31"/>
      <c r="MU268" s="31"/>
      <c r="MV268" s="31"/>
      <c r="MW268" s="31"/>
      <c r="MX268" s="31"/>
      <c r="MY268" s="31"/>
      <c r="MZ268" s="31"/>
      <c r="NA268" s="31"/>
      <c r="NB268" s="31"/>
      <c r="NC268" s="31"/>
      <c r="ND268" s="31"/>
      <c r="NE268" s="31"/>
      <c r="NF268" s="31"/>
      <c r="NG268" s="31"/>
      <c r="NH268" s="31"/>
      <c r="NI268" s="31"/>
      <c r="NJ268" s="31"/>
      <c r="NK268" s="31"/>
      <c r="NL268" s="31"/>
      <c r="NM268" s="31"/>
      <c r="NN268" s="31"/>
      <c r="NO268" s="31"/>
      <c r="NP268" s="31"/>
      <c r="NQ268" s="31"/>
      <c r="NR268" s="31"/>
      <c r="NS268" s="31"/>
      <c r="NT268" s="31"/>
      <c r="NU268" s="31"/>
      <c r="NV268" s="31"/>
      <c r="NW268" s="31"/>
      <c r="NX268" s="31"/>
      <c r="NY268" s="31"/>
      <c r="NZ268" s="31"/>
      <c r="OA268" s="31"/>
      <c r="OB268" s="31"/>
      <c r="OC268" s="31"/>
      <c r="OD268" s="31"/>
      <c r="OE268" s="31"/>
      <c r="OF268" s="31"/>
      <c r="OG268" s="31"/>
      <c r="OH268" s="31"/>
      <c r="OI268" s="31"/>
      <c r="OJ268" s="31"/>
      <c r="OK268" s="31"/>
      <c r="OL268" s="31"/>
      <c r="OM268" s="31"/>
      <c r="ON268" s="31"/>
      <c r="OO268" s="31"/>
      <c r="OP268" s="31"/>
      <c r="OQ268" s="31"/>
      <c r="OR268" s="31"/>
      <c r="OS268" s="31"/>
      <c r="OT268" s="31"/>
      <c r="OU268" s="31"/>
      <c r="OV268" s="31"/>
      <c r="OW268" s="31"/>
      <c r="OX268" s="31"/>
      <c r="OY268" s="31"/>
      <c r="OZ268" s="31"/>
      <c r="PA268" s="31"/>
      <c r="PB268" s="31"/>
      <c r="PC268" s="31"/>
      <c r="PD268" s="31"/>
      <c r="PE268" s="31"/>
      <c r="PF268" s="31"/>
      <c r="PG268" s="31"/>
      <c r="PH268" s="31"/>
      <c r="PI268" s="31"/>
      <c r="PJ268" s="31"/>
      <c r="PK268" s="31"/>
      <c r="PL268" s="31"/>
      <c r="PM268" s="31"/>
      <c r="PN268" s="31"/>
      <c r="PO268" s="31"/>
      <c r="PP268" s="31"/>
      <c r="PQ268" s="31"/>
      <c r="PR268" s="31"/>
      <c r="PS268" s="31"/>
      <c r="PT268" s="31"/>
      <c r="PU268" s="31"/>
      <c r="PV268" s="31"/>
      <c r="PW268" s="31"/>
      <c r="PX268" s="31"/>
      <c r="PY268" s="31"/>
      <c r="PZ268" s="31"/>
      <c r="QA268" s="31"/>
      <c r="QB268" s="31"/>
      <c r="QC268" s="31"/>
      <c r="QD268" s="31"/>
      <c r="QE268" s="31"/>
      <c r="QF268" s="31"/>
      <c r="QG268" s="31"/>
      <c r="QH268" s="31"/>
      <c r="QI268" s="31"/>
      <c r="QJ268" s="31"/>
      <c r="QK268" s="31"/>
      <c r="QL268" s="31"/>
      <c r="QM268" s="31"/>
      <c r="QN268" s="31"/>
      <c r="QO268" s="31"/>
      <c r="QP268" s="31"/>
      <c r="QQ268" s="31"/>
      <c r="QR268" s="31"/>
      <c r="QS268" s="31"/>
      <c r="QT268" s="31"/>
      <c r="QU268" s="31"/>
      <c r="QV268" s="31"/>
      <c r="QW268" s="31"/>
      <c r="QX268" s="31"/>
      <c r="QY268" s="31"/>
      <c r="QZ268" s="31"/>
      <c r="RA268" s="31"/>
      <c r="RB268" s="31"/>
      <c r="RC268" s="31"/>
      <c r="RD268" s="31"/>
      <c r="RE268" s="31"/>
      <c r="RF268" s="31"/>
      <c r="RG268" s="31"/>
      <c r="RH268" s="31"/>
      <c r="RI268" s="31"/>
      <c r="RJ268" s="31"/>
      <c r="RK268" s="31"/>
      <c r="RL268" s="31"/>
      <c r="RM268" s="31"/>
      <c r="RN268" s="31"/>
      <c r="RO268" s="31"/>
      <c r="RP268" s="31"/>
      <c r="RQ268" s="31"/>
      <c r="RR268" s="31"/>
      <c r="RS268" s="31"/>
      <c r="RT268" s="31"/>
      <c r="RU268" s="31"/>
      <c r="RV268" s="31"/>
      <c r="RW268" s="31"/>
      <c r="RX268" s="31"/>
      <c r="RY268" s="31"/>
      <c r="RZ268" s="31"/>
      <c r="SA268" s="31"/>
      <c r="SB268" s="31"/>
      <c r="SC268" s="31"/>
      <c r="SD268" s="31"/>
      <c r="SE268" s="31"/>
      <c r="SF268" s="31"/>
      <c r="SG268" s="31"/>
      <c r="SH268" s="31"/>
      <c r="SI268" s="31"/>
      <c r="SJ268" s="31"/>
      <c r="SK268" s="31"/>
      <c r="SL268" s="31"/>
      <c r="SM268" s="31"/>
      <c r="SN268" s="31"/>
      <c r="SO268" s="31"/>
      <c r="SP268" s="31"/>
      <c r="SQ268" s="31"/>
      <c r="SR268" s="31"/>
      <c r="SS268" s="31"/>
      <c r="ST268" s="31"/>
      <c r="SU268" s="31"/>
      <c r="SV268" s="31"/>
      <c r="SW268" s="31"/>
      <c r="SX268" s="31"/>
      <c r="SY268" s="31"/>
      <c r="SZ268" s="31"/>
      <c r="TA268" s="31"/>
      <c r="TB268" s="31"/>
      <c r="TC268" s="31"/>
      <c r="TD268" s="31"/>
      <c r="TE268" s="31"/>
      <c r="TF268" s="31"/>
      <c r="TG268" s="31"/>
      <c r="TH268" s="31"/>
      <c r="TI268" s="31"/>
      <c r="TJ268" s="31"/>
      <c r="TK268" s="31"/>
      <c r="TL268" s="31"/>
      <c r="TM268" s="31"/>
      <c r="TN268" s="31"/>
      <c r="TO268" s="31"/>
      <c r="TP268" s="31"/>
      <c r="TQ268" s="31"/>
      <c r="TR268" s="31"/>
      <c r="TS268" s="31"/>
      <c r="TT268" s="31"/>
      <c r="TU268" s="31"/>
      <c r="TV268" s="31"/>
      <c r="TW268" s="31"/>
      <c r="TX268" s="31"/>
      <c r="TY268" s="31"/>
      <c r="TZ268" s="31"/>
      <c r="UA268" s="31"/>
      <c r="UB268" s="31"/>
      <c r="UC268" s="31"/>
      <c r="UD268" s="31"/>
      <c r="UE268" s="31"/>
      <c r="UF268" s="31"/>
      <c r="UG268" s="31"/>
      <c r="UH268" s="31"/>
      <c r="UI268" s="31"/>
      <c r="UJ268" s="31"/>
      <c r="UK268" s="31"/>
      <c r="UL268" s="31"/>
      <c r="UM268" s="31"/>
      <c r="UN268" s="31"/>
      <c r="UO268" s="31"/>
      <c r="UP268" s="31"/>
      <c r="UQ268" s="31"/>
      <c r="UR268" s="31"/>
      <c r="US268" s="31"/>
      <c r="UT268" s="31"/>
      <c r="UU268" s="31"/>
      <c r="UV268" s="31"/>
      <c r="UW268" s="31"/>
      <c r="UX268" s="31"/>
      <c r="UY268" s="31"/>
      <c r="UZ268" s="31"/>
      <c r="VA268" s="31"/>
      <c r="VB268" s="31"/>
      <c r="VC268" s="31"/>
      <c r="VD268" s="31"/>
      <c r="VE268" s="31"/>
      <c r="VF268" s="31"/>
      <c r="VG268" s="31"/>
      <c r="VH268" s="31"/>
      <c r="VI268" s="31"/>
      <c r="VJ268" s="31"/>
      <c r="VK268" s="31"/>
      <c r="VL268" s="31"/>
      <c r="VM268" s="31"/>
      <c r="VN268" s="31"/>
      <c r="VO268" s="31"/>
      <c r="VP268" s="31"/>
      <c r="VQ268" s="31"/>
      <c r="VR268" s="31"/>
      <c r="VS268" s="31"/>
      <c r="VT268" s="31"/>
      <c r="VU268" s="31"/>
      <c r="VV268" s="31"/>
      <c r="VW268" s="31"/>
      <c r="VX268" s="31"/>
      <c r="VY268" s="31"/>
      <c r="VZ268" s="31"/>
      <c r="WA268" s="31"/>
      <c r="WB268" s="31"/>
      <c r="WC268" s="31"/>
      <c r="WD268" s="31"/>
      <c r="WE268" s="31"/>
      <c r="WF268" s="31"/>
      <c r="WG268" s="31"/>
      <c r="WH268" s="31"/>
      <c r="WI268" s="31"/>
      <c r="WJ268" s="31"/>
      <c r="WK268" s="31"/>
      <c r="WL268" s="31"/>
      <c r="WM268" s="31"/>
      <c r="WN268" s="31"/>
      <c r="WO268" s="31"/>
      <c r="WP268" s="31"/>
      <c r="WQ268" s="31"/>
      <c r="WR268" s="31"/>
      <c r="WS268" s="31"/>
      <c r="WT268" s="31"/>
      <c r="WU268" s="31"/>
      <c r="WV268" s="31"/>
      <c r="WW268" s="31"/>
      <c r="WX268" s="31"/>
      <c r="WY268" s="31"/>
      <c r="WZ268" s="31"/>
      <c r="XA268" s="31"/>
      <c r="XB268" s="31"/>
      <c r="XC268" s="31"/>
      <c r="XD268" s="31"/>
      <c r="XE268" s="31"/>
      <c r="XF268" s="31"/>
      <c r="XG268" s="31"/>
      <c r="XH268" s="31"/>
      <c r="XI268" s="31"/>
      <c r="XJ268" s="31"/>
      <c r="XK268" s="31"/>
      <c r="XL268" s="31"/>
      <c r="XM268" s="31"/>
      <c r="XN268" s="31"/>
      <c r="XO268" s="31"/>
      <c r="XP268" s="31"/>
      <c r="XQ268" s="31"/>
      <c r="XR268" s="31"/>
      <c r="XS268" s="31"/>
      <c r="XT268" s="31"/>
      <c r="XU268" s="31"/>
      <c r="XV268" s="31"/>
      <c r="XW268" s="31"/>
      <c r="XX268" s="31"/>
      <c r="XY268" s="31"/>
      <c r="XZ268" s="31"/>
      <c r="YA268" s="31"/>
      <c r="YB268" s="31"/>
      <c r="YC268" s="31"/>
      <c r="YD268" s="31"/>
      <c r="YE268" s="31"/>
      <c r="YF268" s="31"/>
      <c r="YG268" s="31"/>
      <c r="YH268" s="31"/>
      <c r="YI268" s="31"/>
      <c r="YJ268" s="31"/>
      <c r="YK268" s="31"/>
      <c r="YL268" s="31"/>
    </row>
    <row r="269" spans="1:662" s="5" customFormat="1" x14ac:dyDescent="0.25">
      <c r="A269" s="16"/>
      <c r="B269" s="16"/>
      <c r="C269" s="18">
        <v>4700</v>
      </c>
      <c r="D269" s="18" t="s">
        <v>36</v>
      </c>
      <c r="E269" s="3">
        <v>600</v>
      </c>
      <c r="F269" s="3">
        <v>449</v>
      </c>
      <c r="G269" s="15">
        <f t="shared" si="4"/>
        <v>74.833333333333329</v>
      </c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  <c r="IX269" s="31"/>
      <c r="IY269" s="31"/>
      <c r="IZ269" s="31"/>
      <c r="JA269" s="31"/>
      <c r="JB269" s="31"/>
      <c r="JC269" s="31"/>
      <c r="JD269" s="31"/>
      <c r="JE269" s="31"/>
      <c r="JF269" s="31"/>
      <c r="JG269" s="31"/>
      <c r="JH269" s="31"/>
      <c r="JI269" s="31"/>
      <c r="JJ269" s="31"/>
      <c r="JK269" s="31"/>
      <c r="JL269" s="31"/>
      <c r="JM269" s="31"/>
      <c r="JN269" s="31"/>
      <c r="JO269" s="31"/>
      <c r="JP269" s="31"/>
      <c r="JQ269" s="31"/>
      <c r="JR269" s="31"/>
      <c r="JS269" s="31"/>
      <c r="JT269" s="31"/>
      <c r="JU269" s="31"/>
      <c r="JV269" s="31"/>
      <c r="JW269" s="31"/>
      <c r="JX269" s="31"/>
      <c r="JY269" s="31"/>
      <c r="JZ269" s="31"/>
      <c r="KA269" s="31"/>
      <c r="KB269" s="31"/>
      <c r="KC269" s="31"/>
      <c r="KD269" s="31"/>
      <c r="KE269" s="31"/>
      <c r="KF269" s="31"/>
      <c r="KG269" s="31"/>
      <c r="KH269" s="31"/>
      <c r="KI269" s="31"/>
      <c r="KJ269" s="31"/>
      <c r="KK269" s="31"/>
      <c r="KL269" s="31"/>
      <c r="KM269" s="31"/>
      <c r="KN269" s="31"/>
      <c r="KO269" s="31"/>
      <c r="KP269" s="31"/>
      <c r="KQ269" s="31"/>
      <c r="KR269" s="31"/>
      <c r="KS269" s="31"/>
      <c r="KT269" s="31"/>
      <c r="KU269" s="31"/>
      <c r="KV269" s="31"/>
      <c r="KW269" s="31"/>
      <c r="KX269" s="31"/>
      <c r="KY269" s="31"/>
      <c r="KZ269" s="31"/>
      <c r="LA269" s="31"/>
      <c r="LB269" s="31"/>
      <c r="LC269" s="31"/>
      <c r="LD269" s="31"/>
      <c r="LE269" s="31"/>
      <c r="LF269" s="31"/>
      <c r="LG269" s="31"/>
      <c r="LH269" s="31"/>
      <c r="LI269" s="31"/>
      <c r="LJ269" s="31"/>
      <c r="LK269" s="31"/>
      <c r="LL269" s="31"/>
      <c r="LM269" s="31"/>
      <c r="LN269" s="31"/>
      <c r="LO269" s="31"/>
      <c r="LP269" s="31"/>
      <c r="LQ269" s="31"/>
      <c r="LR269" s="31"/>
      <c r="LS269" s="31"/>
      <c r="LT269" s="31"/>
      <c r="LU269" s="31"/>
      <c r="LV269" s="31"/>
      <c r="LW269" s="31"/>
      <c r="LX269" s="31"/>
      <c r="LY269" s="31"/>
      <c r="LZ269" s="31"/>
      <c r="MA269" s="31"/>
      <c r="MB269" s="31"/>
      <c r="MC269" s="31"/>
      <c r="MD269" s="31"/>
      <c r="ME269" s="31"/>
      <c r="MF269" s="31"/>
      <c r="MG269" s="31"/>
      <c r="MH269" s="31"/>
      <c r="MI269" s="31"/>
      <c r="MJ269" s="31"/>
      <c r="MK269" s="31"/>
      <c r="ML269" s="31"/>
      <c r="MM269" s="31"/>
      <c r="MN269" s="31"/>
      <c r="MO269" s="31"/>
      <c r="MP269" s="31"/>
      <c r="MQ269" s="31"/>
      <c r="MR269" s="31"/>
      <c r="MS269" s="31"/>
      <c r="MT269" s="31"/>
      <c r="MU269" s="31"/>
      <c r="MV269" s="31"/>
      <c r="MW269" s="31"/>
      <c r="MX269" s="31"/>
      <c r="MY269" s="31"/>
      <c r="MZ269" s="31"/>
      <c r="NA269" s="31"/>
      <c r="NB269" s="31"/>
      <c r="NC269" s="31"/>
      <c r="ND269" s="31"/>
      <c r="NE269" s="31"/>
      <c r="NF269" s="31"/>
      <c r="NG269" s="31"/>
      <c r="NH269" s="31"/>
      <c r="NI269" s="31"/>
      <c r="NJ269" s="31"/>
      <c r="NK269" s="31"/>
      <c r="NL269" s="31"/>
      <c r="NM269" s="31"/>
      <c r="NN269" s="31"/>
      <c r="NO269" s="31"/>
      <c r="NP269" s="31"/>
      <c r="NQ269" s="31"/>
      <c r="NR269" s="31"/>
      <c r="NS269" s="31"/>
      <c r="NT269" s="31"/>
      <c r="NU269" s="31"/>
      <c r="NV269" s="31"/>
      <c r="NW269" s="31"/>
      <c r="NX269" s="31"/>
      <c r="NY269" s="31"/>
      <c r="NZ269" s="31"/>
      <c r="OA269" s="31"/>
      <c r="OB269" s="31"/>
      <c r="OC269" s="31"/>
      <c r="OD269" s="31"/>
      <c r="OE269" s="31"/>
      <c r="OF269" s="31"/>
      <c r="OG269" s="31"/>
      <c r="OH269" s="31"/>
      <c r="OI269" s="31"/>
      <c r="OJ269" s="31"/>
      <c r="OK269" s="31"/>
      <c r="OL269" s="31"/>
      <c r="OM269" s="31"/>
      <c r="ON269" s="31"/>
      <c r="OO269" s="31"/>
      <c r="OP269" s="31"/>
      <c r="OQ269" s="31"/>
      <c r="OR269" s="31"/>
      <c r="OS269" s="31"/>
      <c r="OT269" s="31"/>
      <c r="OU269" s="31"/>
      <c r="OV269" s="31"/>
      <c r="OW269" s="31"/>
      <c r="OX269" s="31"/>
      <c r="OY269" s="31"/>
      <c r="OZ269" s="31"/>
      <c r="PA269" s="31"/>
      <c r="PB269" s="31"/>
      <c r="PC269" s="31"/>
      <c r="PD269" s="31"/>
      <c r="PE269" s="31"/>
      <c r="PF269" s="31"/>
      <c r="PG269" s="31"/>
      <c r="PH269" s="31"/>
      <c r="PI269" s="31"/>
      <c r="PJ269" s="31"/>
      <c r="PK269" s="31"/>
      <c r="PL269" s="31"/>
      <c r="PM269" s="31"/>
      <c r="PN269" s="31"/>
      <c r="PO269" s="31"/>
      <c r="PP269" s="31"/>
      <c r="PQ269" s="31"/>
      <c r="PR269" s="31"/>
      <c r="PS269" s="31"/>
      <c r="PT269" s="31"/>
      <c r="PU269" s="31"/>
      <c r="PV269" s="31"/>
      <c r="PW269" s="31"/>
      <c r="PX269" s="31"/>
      <c r="PY269" s="31"/>
      <c r="PZ269" s="31"/>
      <c r="QA269" s="31"/>
      <c r="QB269" s="31"/>
      <c r="QC269" s="31"/>
      <c r="QD269" s="31"/>
      <c r="QE269" s="31"/>
      <c r="QF269" s="31"/>
      <c r="QG269" s="31"/>
      <c r="QH269" s="31"/>
      <c r="QI269" s="31"/>
      <c r="QJ269" s="31"/>
      <c r="QK269" s="31"/>
      <c r="QL269" s="31"/>
      <c r="QM269" s="31"/>
      <c r="QN269" s="31"/>
      <c r="QO269" s="31"/>
      <c r="QP269" s="31"/>
      <c r="QQ269" s="31"/>
      <c r="QR269" s="31"/>
      <c r="QS269" s="31"/>
      <c r="QT269" s="31"/>
      <c r="QU269" s="31"/>
      <c r="QV269" s="31"/>
      <c r="QW269" s="31"/>
      <c r="QX269" s="31"/>
      <c r="QY269" s="31"/>
      <c r="QZ269" s="31"/>
      <c r="RA269" s="31"/>
      <c r="RB269" s="31"/>
      <c r="RC269" s="31"/>
      <c r="RD269" s="31"/>
      <c r="RE269" s="31"/>
      <c r="RF269" s="31"/>
      <c r="RG269" s="31"/>
      <c r="RH269" s="31"/>
      <c r="RI269" s="31"/>
      <c r="RJ269" s="31"/>
      <c r="RK269" s="31"/>
      <c r="RL269" s="31"/>
      <c r="RM269" s="31"/>
      <c r="RN269" s="31"/>
      <c r="RO269" s="31"/>
      <c r="RP269" s="31"/>
      <c r="RQ269" s="31"/>
      <c r="RR269" s="31"/>
      <c r="RS269" s="31"/>
      <c r="RT269" s="31"/>
      <c r="RU269" s="31"/>
      <c r="RV269" s="31"/>
      <c r="RW269" s="31"/>
      <c r="RX269" s="31"/>
      <c r="RY269" s="31"/>
      <c r="RZ269" s="31"/>
      <c r="SA269" s="31"/>
      <c r="SB269" s="31"/>
      <c r="SC269" s="31"/>
      <c r="SD269" s="31"/>
      <c r="SE269" s="31"/>
      <c r="SF269" s="31"/>
      <c r="SG269" s="31"/>
      <c r="SH269" s="31"/>
      <c r="SI269" s="31"/>
      <c r="SJ269" s="31"/>
      <c r="SK269" s="31"/>
      <c r="SL269" s="31"/>
      <c r="SM269" s="31"/>
      <c r="SN269" s="31"/>
      <c r="SO269" s="31"/>
      <c r="SP269" s="31"/>
      <c r="SQ269" s="31"/>
      <c r="SR269" s="31"/>
      <c r="SS269" s="31"/>
      <c r="ST269" s="31"/>
      <c r="SU269" s="31"/>
      <c r="SV269" s="31"/>
      <c r="SW269" s="31"/>
      <c r="SX269" s="31"/>
      <c r="SY269" s="31"/>
      <c r="SZ269" s="31"/>
      <c r="TA269" s="31"/>
      <c r="TB269" s="31"/>
      <c r="TC269" s="31"/>
      <c r="TD269" s="31"/>
      <c r="TE269" s="31"/>
      <c r="TF269" s="31"/>
      <c r="TG269" s="31"/>
      <c r="TH269" s="31"/>
      <c r="TI269" s="31"/>
      <c r="TJ269" s="31"/>
      <c r="TK269" s="31"/>
      <c r="TL269" s="31"/>
      <c r="TM269" s="31"/>
      <c r="TN269" s="31"/>
      <c r="TO269" s="31"/>
      <c r="TP269" s="31"/>
      <c r="TQ269" s="31"/>
      <c r="TR269" s="31"/>
      <c r="TS269" s="31"/>
      <c r="TT269" s="31"/>
      <c r="TU269" s="31"/>
      <c r="TV269" s="31"/>
      <c r="TW269" s="31"/>
      <c r="TX269" s="31"/>
      <c r="TY269" s="31"/>
      <c r="TZ269" s="31"/>
      <c r="UA269" s="31"/>
      <c r="UB269" s="31"/>
      <c r="UC269" s="31"/>
      <c r="UD269" s="31"/>
      <c r="UE269" s="31"/>
      <c r="UF269" s="31"/>
      <c r="UG269" s="31"/>
      <c r="UH269" s="31"/>
      <c r="UI269" s="31"/>
      <c r="UJ269" s="31"/>
      <c r="UK269" s="31"/>
      <c r="UL269" s="31"/>
      <c r="UM269" s="31"/>
      <c r="UN269" s="31"/>
      <c r="UO269" s="31"/>
      <c r="UP269" s="31"/>
      <c r="UQ269" s="31"/>
      <c r="UR269" s="31"/>
      <c r="US269" s="31"/>
      <c r="UT269" s="31"/>
      <c r="UU269" s="31"/>
      <c r="UV269" s="31"/>
      <c r="UW269" s="31"/>
      <c r="UX269" s="31"/>
      <c r="UY269" s="31"/>
      <c r="UZ269" s="31"/>
      <c r="VA269" s="31"/>
      <c r="VB269" s="31"/>
      <c r="VC269" s="31"/>
      <c r="VD269" s="31"/>
      <c r="VE269" s="31"/>
      <c r="VF269" s="31"/>
      <c r="VG269" s="31"/>
      <c r="VH269" s="31"/>
      <c r="VI269" s="31"/>
      <c r="VJ269" s="31"/>
      <c r="VK269" s="31"/>
      <c r="VL269" s="31"/>
      <c r="VM269" s="31"/>
      <c r="VN269" s="31"/>
      <c r="VO269" s="31"/>
      <c r="VP269" s="31"/>
      <c r="VQ269" s="31"/>
      <c r="VR269" s="31"/>
      <c r="VS269" s="31"/>
      <c r="VT269" s="31"/>
      <c r="VU269" s="31"/>
      <c r="VV269" s="31"/>
      <c r="VW269" s="31"/>
      <c r="VX269" s="31"/>
      <c r="VY269" s="31"/>
      <c r="VZ269" s="31"/>
      <c r="WA269" s="31"/>
      <c r="WB269" s="31"/>
      <c r="WC269" s="31"/>
      <c r="WD269" s="31"/>
      <c r="WE269" s="31"/>
      <c r="WF269" s="31"/>
      <c r="WG269" s="31"/>
      <c r="WH269" s="31"/>
      <c r="WI269" s="31"/>
      <c r="WJ269" s="31"/>
      <c r="WK269" s="31"/>
      <c r="WL269" s="31"/>
      <c r="WM269" s="31"/>
      <c r="WN269" s="31"/>
      <c r="WO269" s="31"/>
      <c r="WP269" s="31"/>
      <c r="WQ269" s="31"/>
      <c r="WR269" s="31"/>
      <c r="WS269" s="31"/>
      <c r="WT269" s="31"/>
      <c r="WU269" s="31"/>
      <c r="WV269" s="31"/>
      <c r="WW269" s="31"/>
      <c r="WX269" s="31"/>
      <c r="WY269" s="31"/>
      <c r="WZ269" s="31"/>
      <c r="XA269" s="31"/>
      <c r="XB269" s="31"/>
      <c r="XC269" s="31"/>
      <c r="XD269" s="31"/>
      <c r="XE269" s="31"/>
      <c r="XF269" s="31"/>
      <c r="XG269" s="31"/>
      <c r="XH269" s="31"/>
      <c r="XI269" s="31"/>
      <c r="XJ269" s="31"/>
      <c r="XK269" s="31"/>
      <c r="XL269" s="31"/>
      <c r="XM269" s="31"/>
      <c r="XN269" s="31"/>
      <c r="XO269" s="31"/>
      <c r="XP269" s="31"/>
      <c r="XQ269" s="31"/>
      <c r="XR269" s="31"/>
      <c r="XS269" s="31"/>
      <c r="XT269" s="31"/>
      <c r="XU269" s="31"/>
      <c r="XV269" s="31"/>
      <c r="XW269" s="31"/>
      <c r="XX269" s="31"/>
      <c r="XY269" s="31"/>
      <c r="XZ269" s="31"/>
      <c r="YA269" s="31"/>
      <c r="YB269" s="31"/>
      <c r="YC269" s="31"/>
      <c r="YD269" s="31"/>
      <c r="YE269" s="31"/>
      <c r="YF269" s="31"/>
      <c r="YG269" s="31"/>
      <c r="YH269" s="31"/>
      <c r="YI269" s="31"/>
      <c r="YJ269" s="31"/>
      <c r="YK269" s="31"/>
      <c r="YL269" s="31"/>
    </row>
    <row r="270" spans="1:662" ht="25.5" x14ac:dyDescent="0.25">
      <c r="A270" s="16"/>
      <c r="B270" s="16">
        <v>85502</v>
      </c>
      <c r="C270" s="18"/>
      <c r="D270" s="18" t="s">
        <v>101</v>
      </c>
      <c r="E270" s="3">
        <f>SUM(E271:E282)</f>
        <v>1333162</v>
      </c>
      <c r="F270" s="3">
        <f>SUM(F271:F282)</f>
        <v>1311708.0799999998</v>
      </c>
      <c r="G270" s="15">
        <f t="shared" si="4"/>
        <v>98.390749211273629</v>
      </c>
    </row>
    <row r="271" spans="1:662" s="7" customFormat="1" x14ac:dyDescent="0.25">
      <c r="A271" s="16"/>
      <c r="B271" s="16"/>
      <c r="C271" s="18">
        <v>3110</v>
      </c>
      <c r="D271" s="18" t="s">
        <v>85</v>
      </c>
      <c r="E271" s="3">
        <v>1266361</v>
      </c>
      <c r="F271" s="3">
        <v>1250171.23</v>
      </c>
      <c r="G271" s="15">
        <f t="shared" si="4"/>
        <v>98.721551753409969</v>
      </c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  <c r="IX271" s="31"/>
      <c r="IY271" s="31"/>
      <c r="IZ271" s="31"/>
      <c r="JA271" s="31"/>
      <c r="JB271" s="31"/>
      <c r="JC271" s="31"/>
      <c r="JD271" s="31"/>
      <c r="JE271" s="31"/>
      <c r="JF271" s="31"/>
      <c r="JG271" s="31"/>
      <c r="JH271" s="31"/>
      <c r="JI271" s="31"/>
      <c r="JJ271" s="31"/>
      <c r="JK271" s="31"/>
      <c r="JL271" s="31"/>
      <c r="JM271" s="31"/>
      <c r="JN271" s="31"/>
      <c r="JO271" s="31"/>
      <c r="JP271" s="31"/>
      <c r="JQ271" s="31"/>
      <c r="JR271" s="31"/>
      <c r="JS271" s="31"/>
      <c r="JT271" s="31"/>
      <c r="JU271" s="31"/>
      <c r="JV271" s="31"/>
      <c r="JW271" s="31"/>
      <c r="JX271" s="31"/>
      <c r="JY271" s="31"/>
      <c r="JZ271" s="31"/>
      <c r="KA271" s="31"/>
      <c r="KB271" s="31"/>
      <c r="KC271" s="31"/>
      <c r="KD271" s="31"/>
      <c r="KE271" s="31"/>
      <c r="KF271" s="31"/>
      <c r="KG271" s="31"/>
      <c r="KH271" s="31"/>
      <c r="KI271" s="31"/>
      <c r="KJ271" s="31"/>
      <c r="KK271" s="31"/>
      <c r="KL271" s="31"/>
      <c r="KM271" s="31"/>
      <c r="KN271" s="31"/>
      <c r="KO271" s="31"/>
      <c r="KP271" s="31"/>
      <c r="KQ271" s="31"/>
      <c r="KR271" s="31"/>
      <c r="KS271" s="31"/>
      <c r="KT271" s="31"/>
      <c r="KU271" s="31"/>
      <c r="KV271" s="31"/>
      <c r="KW271" s="31"/>
      <c r="KX271" s="31"/>
      <c r="KY271" s="31"/>
      <c r="KZ271" s="31"/>
      <c r="LA271" s="31"/>
      <c r="LB271" s="31"/>
      <c r="LC271" s="31"/>
      <c r="LD271" s="31"/>
      <c r="LE271" s="31"/>
      <c r="LF271" s="31"/>
      <c r="LG271" s="31"/>
      <c r="LH271" s="31"/>
      <c r="LI271" s="31"/>
      <c r="LJ271" s="31"/>
      <c r="LK271" s="31"/>
      <c r="LL271" s="31"/>
      <c r="LM271" s="31"/>
      <c r="LN271" s="31"/>
      <c r="LO271" s="31"/>
      <c r="LP271" s="31"/>
      <c r="LQ271" s="31"/>
      <c r="LR271" s="31"/>
      <c r="LS271" s="31"/>
      <c r="LT271" s="31"/>
      <c r="LU271" s="31"/>
      <c r="LV271" s="31"/>
      <c r="LW271" s="31"/>
      <c r="LX271" s="31"/>
      <c r="LY271" s="31"/>
      <c r="LZ271" s="31"/>
      <c r="MA271" s="31"/>
      <c r="MB271" s="31"/>
      <c r="MC271" s="31"/>
      <c r="MD271" s="31"/>
      <c r="ME271" s="31"/>
      <c r="MF271" s="31"/>
      <c r="MG271" s="31"/>
      <c r="MH271" s="31"/>
      <c r="MI271" s="31"/>
      <c r="MJ271" s="31"/>
      <c r="MK271" s="31"/>
      <c r="ML271" s="31"/>
      <c r="MM271" s="31"/>
      <c r="MN271" s="31"/>
      <c r="MO271" s="31"/>
      <c r="MP271" s="31"/>
      <c r="MQ271" s="31"/>
      <c r="MR271" s="31"/>
      <c r="MS271" s="31"/>
      <c r="MT271" s="31"/>
      <c r="MU271" s="31"/>
      <c r="MV271" s="31"/>
      <c r="MW271" s="31"/>
      <c r="MX271" s="31"/>
      <c r="MY271" s="31"/>
      <c r="MZ271" s="31"/>
      <c r="NA271" s="31"/>
      <c r="NB271" s="31"/>
      <c r="NC271" s="31"/>
      <c r="ND271" s="31"/>
      <c r="NE271" s="31"/>
      <c r="NF271" s="31"/>
      <c r="NG271" s="31"/>
      <c r="NH271" s="31"/>
      <c r="NI271" s="31"/>
      <c r="NJ271" s="31"/>
      <c r="NK271" s="31"/>
      <c r="NL271" s="31"/>
      <c r="NM271" s="31"/>
      <c r="NN271" s="31"/>
      <c r="NO271" s="31"/>
      <c r="NP271" s="31"/>
      <c r="NQ271" s="31"/>
      <c r="NR271" s="31"/>
      <c r="NS271" s="31"/>
      <c r="NT271" s="31"/>
      <c r="NU271" s="31"/>
      <c r="NV271" s="31"/>
      <c r="NW271" s="31"/>
      <c r="NX271" s="31"/>
      <c r="NY271" s="31"/>
      <c r="NZ271" s="31"/>
      <c r="OA271" s="31"/>
      <c r="OB271" s="31"/>
      <c r="OC271" s="31"/>
      <c r="OD271" s="31"/>
      <c r="OE271" s="31"/>
      <c r="OF271" s="31"/>
      <c r="OG271" s="31"/>
      <c r="OH271" s="31"/>
      <c r="OI271" s="31"/>
      <c r="OJ271" s="31"/>
      <c r="OK271" s="31"/>
      <c r="OL271" s="31"/>
      <c r="OM271" s="31"/>
      <c r="ON271" s="31"/>
      <c r="OO271" s="31"/>
      <c r="OP271" s="31"/>
      <c r="OQ271" s="31"/>
      <c r="OR271" s="31"/>
      <c r="OS271" s="31"/>
      <c r="OT271" s="31"/>
      <c r="OU271" s="31"/>
      <c r="OV271" s="31"/>
      <c r="OW271" s="31"/>
      <c r="OX271" s="31"/>
      <c r="OY271" s="31"/>
      <c r="OZ271" s="31"/>
      <c r="PA271" s="31"/>
      <c r="PB271" s="31"/>
      <c r="PC271" s="31"/>
      <c r="PD271" s="31"/>
      <c r="PE271" s="31"/>
      <c r="PF271" s="31"/>
      <c r="PG271" s="31"/>
      <c r="PH271" s="31"/>
      <c r="PI271" s="31"/>
      <c r="PJ271" s="31"/>
      <c r="PK271" s="31"/>
      <c r="PL271" s="31"/>
      <c r="PM271" s="31"/>
      <c r="PN271" s="31"/>
      <c r="PO271" s="31"/>
      <c r="PP271" s="31"/>
      <c r="PQ271" s="31"/>
      <c r="PR271" s="31"/>
      <c r="PS271" s="31"/>
      <c r="PT271" s="31"/>
      <c r="PU271" s="31"/>
      <c r="PV271" s="31"/>
      <c r="PW271" s="31"/>
      <c r="PX271" s="31"/>
      <c r="PY271" s="31"/>
      <c r="PZ271" s="31"/>
      <c r="QA271" s="31"/>
      <c r="QB271" s="31"/>
      <c r="QC271" s="31"/>
      <c r="QD271" s="31"/>
      <c r="QE271" s="31"/>
      <c r="QF271" s="31"/>
      <c r="QG271" s="31"/>
      <c r="QH271" s="31"/>
      <c r="QI271" s="31"/>
      <c r="QJ271" s="31"/>
      <c r="QK271" s="31"/>
      <c r="QL271" s="31"/>
      <c r="QM271" s="31"/>
      <c r="QN271" s="31"/>
      <c r="QO271" s="31"/>
      <c r="QP271" s="31"/>
      <c r="QQ271" s="31"/>
      <c r="QR271" s="31"/>
      <c r="QS271" s="31"/>
      <c r="QT271" s="31"/>
      <c r="QU271" s="31"/>
      <c r="QV271" s="31"/>
      <c r="QW271" s="31"/>
      <c r="QX271" s="31"/>
      <c r="QY271" s="31"/>
      <c r="QZ271" s="31"/>
      <c r="RA271" s="31"/>
      <c r="RB271" s="31"/>
      <c r="RC271" s="31"/>
      <c r="RD271" s="31"/>
      <c r="RE271" s="31"/>
      <c r="RF271" s="31"/>
      <c r="RG271" s="31"/>
      <c r="RH271" s="31"/>
      <c r="RI271" s="31"/>
      <c r="RJ271" s="31"/>
      <c r="RK271" s="31"/>
      <c r="RL271" s="31"/>
      <c r="RM271" s="31"/>
      <c r="RN271" s="31"/>
      <c r="RO271" s="31"/>
      <c r="RP271" s="31"/>
      <c r="RQ271" s="31"/>
      <c r="RR271" s="31"/>
      <c r="RS271" s="31"/>
      <c r="RT271" s="31"/>
      <c r="RU271" s="31"/>
      <c r="RV271" s="31"/>
      <c r="RW271" s="31"/>
      <c r="RX271" s="31"/>
      <c r="RY271" s="31"/>
      <c r="RZ271" s="31"/>
      <c r="SA271" s="31"/>
      <c r="SB271" s="31"/>
      <c r="SC271" s="31"/>
      <c r="SD271" s="31"/>
      <c r="SE271" s="31"/>
      <c r="SF271" s="31"/>
      <c r="SG271" s="31"/>
      <c r="SH271" s="31"/>
      <c r="SI271" s="31"/>
      <c r="SJ271" s="31"/>
      <c r="SK271" s="31"/>
      <c r="SL271" s="31"/>
      <c r="SM271" s="31"/>
      <c r="SN271" s="31"/>
      <c r="SO271" s="31"/>
      <c r="SP271" s="31"/>
      <c r="SQ271" s="31"/>
      <c r="SR271" s="31"/>
      <c r="SS271" s="31"/>
      <c r="ST271" s="31"/>
      <c r="SU271" s="31"/>
      <c r="SV271" s="31"/>
      <c r="SW271" s="31"/>
      <c r="SX271" s="31"/>
      <c r="SY271" s="31"/>
      <c r="SZ271" s="31"/>
      <c r="TA271" s="31"/>
      <c r="TB271" s="31"/>
      <c r="TC271" s="31"/>
      <c r="TD271" s="31"/>
      <c r="TE271" s="31"/>
      <c r="TF271" s="31"/>
      <c r="TG271" s="31"/>
      <c r="TH271" s="31"/>
      <c r="TI271" s="31"/>
      <c r="TJ271" s="31"/>
      <c r="TK271" s="31"/>
      <c r="TL271" s="31"/>
      <c r="TM271" s="31"/>
      <c r="TN271" s="31"/>
      <c r="TO271" s="31"/>
      <c r="TP271" s="31"/>
      <c r="TQ271" s="31"/>
      <c r="TR271" s="31"/>
      <c r="TS271" s="31"/>
      <c r="TT271" s="31"/>
      <c r="TU271" s="31"/>
      <c r="TV271" s="31"/>
      <c r="TW271" s="31"/>
      <c r="TX271" s="31"/>
      <c r="TY271" s="31"/>
      <c r="TZ271" s="31"/>
      <c r="UA271" s="31"/>
      <c r="UB271" s="31"/>
      <c r="UC271" s="31"/>
      <c r="UD271" s="31"/>
      <c r="UE271" s="31"/>
      <c r="UF271" s="31"/>
      <c r="UG271" s="31"/>
      <c r="UH271" s="31"/>
      <c r="UI271" s="31"/>
      <c r="UJ271" s="31"/>
      <c r="UK271" s="31"/>
      <c r="UL271" s="31"/>
      <c r="UM271" s="31"/>
      <c r="UN271" s="31"/>
      <c r="UO271" s="31"/>
      <c r="UP271" s="31"/>
      <c r="UQ271" s="31"/>
      <c r="UR271" s="31"/>
      <c r="US271" s="31"/>
      <c r="UT271" s="31"/>
      <c r="UU271" s="31"/>
      <c r="UV271" s="31"/>
      <c r="UW271" s="31"/>
      <c r="UX271" s="31"/>
      <c r="UY271" s="31"/>
      <c r="UZ271" s="31"/>
      <c r="VA271" s="31"/>
      <c r="VB271" s="31"/>
      <c r="VC271" s="31"/>
      <c r="VD271" s="31"/>
      <c r="VE271" s="31"/>
      <c r="VF271" s="31"/>
      <c r="VG271" s="31"/>
      <c r="VH271" s="31"/>
      <c r="VI271" s="31"/>
      <c r="VJ271" s="31"/>
      <c r="VK271" s="31"/>
      <c r="VL271" s="31"/>
      <c r="VM271" s="31"/>
      <c r="VN271" s="31"/>
      <c r="VO271" s="31"/>
      <c r="VP271" s="31"/>
      <c r="VQ271" s="31"/>
      <c r="VR271" s="31"/>
      <c r="VS271" s="31"/>
      <c r="VT271" s="31"/>
      <c r="VU271" s="31"/>
      <c r="VV271" s="31"/>
      <c r="VW271" s="31"/>
      <c r="VX271" s="31"/>
      <c r="VY271" s="31"/>
      <c r="VZ271" s="31"/>
      <c r="WA271" s="31"/>
      <c r="WB271" s="31"/>
      <c r="WC271" s="31"/>
      <c r="WD271" s="31"/>
      <c r="WE271" s="31"/>
      <c r="WF271" s="31"/>
      <c r="WG271" s="31"/>
      <c r="WH271" s="31"/>
      <c r="WI271" s="31"/>
      <c r="WJ271" s="31"/>
      <c r="WK271" s="31"/>
      <c r="WL271" s="31"/>
      <c r="WM271" s="31"/>
      <c r="WN271" s="31"/>
      <c r="WO271" s="31"/>
      <c r="WP271" s="31"/>
      <c r="WQ271" s="31"/>
      <c r="WR271" s="31"/>
      <c r="WS271" s="31"/>
      <c r="WT271" s="31"/>
      <c r="WU271" s="31"/>
      <c r="WV271" s="31"/>
      <c r="WW271" s="31"/>
      <c r="WX271" s="31"/>
      <c r="WY271" s="31"/>
      <c r="WZ271" s="31"/>
      <c r="XA271" s="31"/>
      <c r="XB271" s="31"/>
      <c r="XC271" s="31"/>
      <c r="XD271" s="31"/>
      <c r="XE271" s="31"/>
      <c r="XF271" s="31"/>
      <c r="XG271" s="31"/>
      <c r="XH271" s="31"/>
      <c r="XI271" s="31"/>
      <c r="XJ271" s="31"/>
      <c r="XK271" s="31"/>
      <c r="XL271" s="31"/>
      <c r="XM271" s="31"/>
      <c r="XN271" s="31"/>
      <c r="XO271" s="31"/>
      <c r="XP271" s="31"/>
      <c r="XQ271" s="31"/>
      <c r="XR271" s="31"/>
      <c r="XS271" s="31"/>
      <c r="XT271" s="31"/>
      <c r="XU271" s="31"/>
      <c r="XV271" s="31"/>
      <c r="XW271" s="31"/>
      <c r="XX271" s="31"/>
      <c r="XY271" s="31"/>
      <c r="XZ271" s="31"/>
      <c r="YA271" s="31"/>
      <c r="YB271" s="31"/>
      <c r="YC271" s="31"/>
      <c r="YD271" s="31"/>
      <c r="YE271" s="31"/>
      <c r="YF271" s="31"/>
      <c r="YG271" s="31"/>
      <c r="YH271" s="31"/>
      <c r="YI271" s="31"/>
      <c r="YJ271" s="31"/>
      <c r="YK271" s="31"/>
      <c r="YL271" s="31"/>
    </row>
    <row r="272" spans="1:662" s="4" customFormat="1" x14ac:dyDescent="0.25">
      <c r="A272" s="16"/>
      <c r="B272" s="16"/>
      <c r="C272" s="18">
        <v>4010</v>
      </c>
      <c r="D272" s="18" t="s">
        <v>14</v>
      </c>
      <c r="E272" s="3">
        <v>39840</v>
      </c>
      <c r="F272" s="3">
        <v>38646.410000000003</v>
      </c>
      <c r="G272" s="15">
        <f t="shared" si="4"/>
        <v>97.004041164658645</v>
      </c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  <c r="IX272" s="31"/>
      <c r="IY272" s="31"/>
      <c r="IZ272" s="31"/>
      <c r="JA272" s="31"/>
      <c r="JB272" s="31"/>
      <c r="JC272" s="31"/>
      <c r="JD272" s="31"/>
      <c r="JE272" s="31"/>
      <c r="JF272" s="31"/>
      <c r="JG272" s="31"/>
      <c r="JH272" s="31"/>
      <c r="JI272" s="31"/>
      <c r="JJ272" s="31"/>
      <c r="JK272" s="31"/>
      <c r="JL272" s="31"/>
      <c r="JM272" s="31"/>
      <c r="JN272" s="31"/>
      <c r="JO272" s="31"/>
      <c r="JP272" s="31"/>
      <c r="JQ272" s="31"/>
      <c r="JR272" s="31"/>
      <c r="JS272" s="31"/>
      <c r="JT272" s="31"/>
      <c r="JU272" s="31"/>
      <c r="JV272" s="31"/>
      <c r="JW272" s="31"/>
      <c r="JX272" s="31"/>
      <c r="JY272" s="31"/>
      <c r="JZ272" s="31"/>
      <c r="KA272" s="31"/>
      <c r="KB272" s="31"/>
      <c r="KC272" s="31"/>
      <c r="KD272" s="31"/>
      <c r="KE272" s="31"/>
      <c r="KF272" s="31"/>
      <c r="KG272" s="31"/>
      <c r="KH272" s="31"/>
      <c r="KI272" s="31"/>
      <c r="KJ272" s="31"/>
      <c r="KK272" s="31"/>
      <c r="KL272" s="31"/>
      <c r="KM272" s="31"/>
      <c r="KN272" s="31"/>
      <c r="KO272" s="31"/>
      <c r="KP272" s="31"/>
      <c r="KQ272" s="31"/>
      <c r="KR272" s="31"/>
      <c r="KS272" s="31"/>
      <c r="KT272" s="31"/>
      <c r="KU272" s="31"/>
      <c r="KV272" s="31"/>
      <c r="KW272" s="31"/>
      <c r="KX272" s="31"/>
      <c r="KY272" s="31"/>
      <c r="KZ272" s="31"/>
      <c r="LA272" s="31"/>
      <c r="LB272" s="31"/>
      <c r="LC272" s="31"/>
      <c r="LD272" s="31"/>
      <c r="LE272" s="31"/>
      <c r="LF272" s="31"/>
      <c r="LG272" s="31"/>
      <c r="LH272" s="31"/>
      <c r="LI272" s="31"/>
      <c r="LJ272" s="31"/>
      <c r="LK272" s="31"/>
      <c r="LL272" s="31"/>
      <c r="LM272" s="31"/>
      <c r="LN272" s="31"/>
      <c r="LO272" s="31"/>
      <c r="LP272" s="31"/>
      <c r="LQ272" s="31"/>
      <c r="LR272" s="31"/>
      <c r="LS272" s="31"/>
      <c r="LT272" s="31"/>
      <c r="LU272" s="31"/>
      <c r="LV272" s="31"/>
      <c r="LW272" s="31"/>
      <c r="LX272" s="31"/>
      <c r="LY272" s="31"/>
      <c r="LZ272" s="31"/>
      <c r="MA272" s="31"/>
      <c r="MB272" s="31"/>
      <c r="MC272" s="31"/>
      <c r="MD272" s="31"/>
      <c r="ME272" s="31"/>
      <c r="MF272" s="31"/>
      <c r="MG272" s="31"/>
      <c r="MH272" s="31"/>
      <c r="MI272" s="31"/>
      <c r="MJ272" s="31"/>
      <c r="MK272" s="31"/>
      <c r="ML272" s="31"/>
      <c r="MM272" s="31"/>
      <c r="MN272" s="31"/>
      <c r="MO272" s="31"/>
      <c r="MP272" s="31"/>
      <c r="MQ272" s="31"/>
      <c r="MR272" s="31"/>
      <c r="MS272" s="31"/>
      <c r="MT272" s="31"/>
      <c r="MU272" s="31"/>
      <c r="MV272" s="31"/>
      <c r="MW272" s="31"/>
      <c r="MX272" s="31"/>
      <c r="MY272" s="31"/>
      <c r="MZ272" s="31"/>
      <c r="NA272" s="31"/>
      <c r="NB272" s="31"/>
      <c r="NC272" s="31"/>
      <c r="ND272" s="31"/>
      <c r="NE272" s="31"/>
      <c r="NF272" s="31"/>
      <c r="NG272" s="31"/>
      <c r="NH272" s="31"/>
      <c r="NI272" s="31"/>
      <c r="NJ272" s="31"/>
      <c r="NK272" s="31"/>
      <c r="NL272" s="31"/>
      <c r="NM272" s="31"/>
      <c r="NN272" s="31"/>
      <c r="NO272" s="31"/>
      <c r="NP272" s="31"/>
      <c r="NQ272" s="31"/>
      <c r="NR272" s="31"/>
      <c r="NS272" s="31"/>
      <c r="NT272" s="31"/>
      <c r="NU272" s="31"/>
      <c r="NV272" s="31"/>
      <c r="NW272" s="31"/>
      <c r="NX272" s="31"/>
      <c r="NY272" s="31"/>
      <c r="NZ272" s="31"/>
      <c r="OA272" s="31"/>
      <c r="OB272" s="31"/>
      <c r="OC272" s="31"/>
      <c r="OD272" s="31"/>
      <c r="OE272" s="31"/>
      <c r="OF272" s="31"/>
      <c r="OG272" s="31"/>
      <c r="OH272" s="31"/>
      <c r="OI272" s="31"/>
      <c r="OJ272" s="31"/>
      <c r="OK272" s="31"/>
      <c r="OL272" s="31"/>
      <c r="OM272" s="31"/>
      <c r="ON272" s="31"/>
      <c r="OO272" s="31"/>
      <c r="OP272" s="31"/>
      <c r="OQ272" s="31"/>
      <c r="OR272" s="31"/>
      <c r="OS272" s="31"/>
      <c r="OT272" s="31"/>
      <c r="OU272" s="31"/>
      <c r="OV272" s="31"/>
      <c r="OW272" s="31"/>
      <c r="OX272" s="31"/>
      <c r="OY272" s="31"/>
      <c r="OZ272" s="31"/>
      <c r="PA272" s="31"/>
      <c r="PB272" s="31"/>
      <c r="PC272" s="31"/>
      <c r="PD272" s="31"/>
      <c r="PE272" s="31"/>
      <c r="PF272" s="31"/>
      <c r="PG272" s="31"/>
      <c r="PH272" s="31"/>
      <c r="PI272" s="31"/>
      <c r="PJ272" s="31"/>
      <c r="PK272" s="31"/>
      <c r="PL272" s="31"/>
      <c r="PM272" s="31"/>
      <c r="PN272" s="31"/>
      <c r="PO272" s="31"/>
      <c r="PP272" s="31"/>
      <c r="PQ272" s="31"/>
      <c r="PR272" s="31"/>
      <c r="PS272" s="31"/>
      <c r="PT272" s="31"/>
      <c r="PU272" s="31"/>
      <c r="PV272" s="31"/>
      <c r="PW272" s="31"/>
      <c r="PX272" s="31"/>
      <c r="PY272" s="31"/>
      <c r="PZ272" s="31"/>
      <c r="QA272" s="31"/>
      <c r="QB272" s="31"/>
      <c r="QC272" s="31"/>
      <c r="QD272" s="31"/>
      <c r="QE272" s="31"/>
      <c r="QF272" s="31"/>
      <c r="QG272" s="31"/>
      <c r="QH272" s="31"/>
      <c r="QI272" s="31"/>
      <c r="QJ272" s="31"/>
      <c r="QK272" s="31"/>
      <c r="QL272" s="31"/>
      <c r="QM272" s="31"/>
      <c r="QN272" s="31"/>
      <c r="QO272" s="31"/>
      <c r="QP272" s="31"/>
      <c r="QQ272" s="31"/>
      <c r="QR272" s="31"/>
      <c r="QS272" s="31"/>
      <c r="QT272" s="31"/>
      <c r="QU272" s="31"/>
      <c r="QV272" s="31"/>
      <c r="QW272" s="31"/>
      <c r="QX272" s="31"/>
      <c r="QY272" s="31"/>
      <c r="QZ272" s="31"/>
      <c r="RA272" s="31"/>
      <c r="RB272" s="31"/>
      <c r="RC272" s="31"/>
      <c r="RD272" s="31"/>
      <c r="RE272" s="31"/>
      <c r="RF272" s="31"/>
      <c r="RG272" s="31"/>
      <c r="RH272" s="31"/>
      <c r="RI272" s="31"/>
      <c r="RJ272" s="31"/>
      <c r="RK272" s="31"/>
      <c r="RL272" s="31"/>
      <c r="RM272" s="31"/>
      <c r="RN272" s="31"/>
      <c r="RO272" s="31"/>
      <c r="RP272" s="31"/>
      <c r="RQ272" s="31"/>
      <c r="RR272" s="31"/>
      <c r="RS272" s="31"/>
      <c r="RT272" s="31"/>
      <c r="RU272" s="31"/>
      <c r="RV272" s="31"/>
      <c r="RW272" s="31"/>
      <c r="RX272" s="31"/>
      <c r="RY272" s="31"/>
      <c r="RZ272" s="31"/>
      <c r="SA272" s="31"/>
      <c r="SB272" s="31"/>
      <c r="SC272" s="31"/>
      <c r="SD272" s="31"/>
      <c r="SE272" s="31"/>
      <c r="SF272" s="31"/>
      <c r="SG272" s="31"/>
      <c r="SH272" s="31"/>
      <c r="SI272" s="31"/>
      <c r="SJ272" s="31"/>
      <c r="SK272" s="31"/>
      <c r="SL272" s="31"/>
      <c r="SM272" s="31"/>
      <c r="SN272" s="31"/>
      <c r="SO272" s="31"/>
      <c r="SP272" s="31"/>
      <c r="SQ272" s="31"/>
      <c r="SR272" s="31"/>
      <c r="SS272" s="31"/>
      <c r="ST272" s="31"/>
      <c r="SU272" s="31"/>
      <c r="SV272" s="31"/>
      <c r="SW272" s="31"/>
      <c r="SX272" s="31"/>
      <c r="SY272" s="31"/>
      <c r="SZ272" s="31"/>
      <c r="TA272" s="31"/>
      <c r="TB272" s="31"/>
      <c r="TC272" s="31"/>
      <c r="TD272" s="31"/>
      <c r="TE272" s="31"/>
      <c r="TF272" s="31"/>
      <c r="TG272" s="31"/>
      <c r="TH272" s="31"/>
      <c r="TI272" s="31"/>
      <c r="TJ272" s="31"/>
      <c r="TK272" s="31"/>
      <c r="TL272" s="31"/>
      <c r="TM272" s="31"/>
      <c r="TN272" s="31"/>
      <c r="TO272" s="31"/>
      <c r="TP272" s="31"/>
      <c r="TQ272" s="31"/>
      <c r="TR272" s="31"/>
      <c r="TS272" s="31"/>
      <c r="TT272" s="31"/>
      <c r="TU272" s="31"/>
      <c r="TV272" s="31"/>
      <c r="TW272" s="31"/>
      <c r="TX272" s="31"/>
      <c r="TY272" s="31"/>
      <c r="TZ272" s="31"/>
      <c r="UA272" s="31"/>
      <c r="UB272" s="31"/>
      <c r="UC272" s="31"/>
      <c r="UD272" s="31"/>
      <c r="UE272" s="31"/>
      <c r="UF272" s="31"/>
      <c r="UG272" s="31"/>
      <c r="UH272" s="31"/>
      <c r="UI272" s="31"/>
      <c r="UJ272" s="31"/>
      <c r="UK272" s="31"/>
      <c r="UL272" s="31"/>
      <c r="UM272" s="31"/>
      <c r="UN272" s="31"/>
      <c r="UO272" s="31"/>
      <c r="UP272" s="31"/>
      <c r="UQ272" s="31"/>
      <c r="UR272" s="31"/>
      <c r="US272" s="31"/>
      <c r="UT272" s="31"/>
      <c r="UU272" s="31"/>
      <c r="UV272" s="31"/>
      <c r="UW272" s="31"/>
      <c r="UX272" s="31"/>
      <c r="UY272" s="31"/>
      <c r="UZ272" s="31"/>
      <c r="VA272" s="31"/>
      <c r="VB272" s="31"/>
      <c r="VC272" s="31"/>
      <c r="VD272" s="31"/>
      <c r="VE272" s="31"/>
      <c r="VF272" s="31"/>
      <c r="VG272" s="31"/>
      <c r="VH272" s="31"/>
      <c r="VI272" s="31"/>
      <c r="VJ272" s="31"/>
      <c r="VK272" s="31"/>
      <c r="VL272" s="31"/>
      <c r="VM272" s="31"/>
      <c r="VN272" s="31"/>
      <c r="VO272" s="31"/>
      <c r="VP272" s="31"/>
      <c r="VQ272" s="31"/>
      <c r="VR272" s="31"/>
      <c r="VS272" s="31"/>
      <c r="VT272" s="31"/>
      <c r="VU272" s="31"/>
      <c r="VV272" s="31"/>
      <c r="VW272" s="31"/>
      <c r="VX272" s="31"/>
      <c r="VY272" s="31"/>
      <c r="VZ272" s="31"/>
      <c r="WA272" s="31"/>
      <c r="WB272" s="31"/>
      <c r="WC272" s="31"/>
      <c r="WD272" s="31"/>
      <c r="WE272" s="31"/>
      <c r="WF272" s="31"/>
      <c r="WG272" s="31"/>
      <c r="WH272" s="31"/>
      <c r="WI272" s="31"/>
      <c r="WJ272" s="31"/>
      <c r="WK272" s="31"/>
      <c r="WL272" s="31"/>
      <c r="WM272" s="31"/>
      <c r="WN272" s="31"/>
      <c r="WO272" s="31"/>
      <c r="WP272" s="31"/>
      <c r="WQ272" s="31"/>
      <c r="WR272" s="31"/>
      <c r="WS272" s="31"/>
      <c r="WT272" s="31"/>
      <c r="WU272" s="31"/>
      <c r="WV272" s="31"/>
      <c r="WW272" s="31"/>
      <c r="WX272" s="31"/>
      <c r="WY272" s="31"/>
      <c r="WZ272" s="31"/>
      <c r="XA272" s="31"/>
      <c r="XB272" s="31"/>
      <c r="XC272" s="31"/>
      <c r="XD272" s="31"/>
      <c r="XE272" s="31"/>
      <c r="XF272" s="31"/>
      <c r="XG272" s="31"/>
      <c r="XH272" s="31"/>
      <c r="XI272" s="31"/>
      <c r="XJ272" s="31"/>
      <c r="XK272" s="31"/>
      <c r="XL272" s="31"/>
      <c r="XM272" s="31"/>
      <c r="XN272" s="31"/>
      <c r="XO272" s="31"/>
      <c r="XP272" s="31"/>
      <c r="XQ272" s="31"/>
      <c r="XR272" s="31"/>
      <c r="XS272" s="31"/>
      <c r="XT272" s="31"/>
      <c r="XU272" s="31"/>
      <c r="XV272" s="31"/>
      <c r="XW272" s="31"/>
      <c r="XX272" s="31"/>
      <c r="XY272" s="31"/>
      <c r="XZ272" s="31"/>
      <c r="YA272" s="31"/>
      <c r="YB272" s="31"/>
      <c r="YC272" s="31"/>
      <c r="YD272" s="31"/>
      <c r="YE272" s="31"/>
      <c r="YF272" s="31"/>
      <c r="YG272" s="31"/>
      <c r="YH272" s="31"/>
      <c r="YI272" s="31"/>
      <c r="YJ272" s="31"/>
      <c r="YK272" s="31"/>
      <c r="YL272" s="31"/>
    </row>
    <row r="273" spans="1:662" s="4" customFormat="1" x14ac:dyDescent="0.25">
      <c r="A273" s="16"/>
      <c r="B273" s="16"/>
      <c r="C273" s="18">
        <v>4040</v>
      </c>
      <c r="D273" s="18" t="s">
        <v>34</v>
      </c>
      <c r="E273" s="3">
        <v>4341</v>
      </c>
      <c r="F273" s="3">
        <v>4337.7</v>
      </c>
      <c r="G273" s="15">
        <f t="shared" si="4"/>
        <v>99.923980649619907</v>
      </c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  <c r="IX273" s="31"/>
      <c r="IY273" s="31"/>
      <c r="IZ273" s="31"/>
      <c r="JA273" s="31"/>
      <c r="JB273" s="31"/>
      <c r="JC273" s="31"/>
      <c r="JD273" s="31"/>
      <c r="JE273" s="31"/>
      <c r="JF273" s="31"/>
      <c r="JG273" s="31"/>
      <c r="JH273" s="31"/>
      <c r="JI273" s="31"/>
      <c r="JJ273" s="31"/>
      <c r="JK273" s="31"/>
      <c r="JL273" s="31"/>
      <c r="JM273" s="31"/>
      <c r="JN273" s="31"/>
      <c r="JO273" s="31"/>
      <c r="JP273" s="31"/>
      <c r="JQ273" s="31"/>
      <c r="JR273" s="31"/>
      <c r="JS273" s="31"/>
      <c r="JT273" s="31"/>
      <c r="JU273" s="31"/>
      <c r="JV273" s="31"/>
      <c r="JW273" s="31"/>
      <c r="JX273" s="31"/>
      <c r="JY273" s="31"/>
      <c r="JZ273" s="31"/>
      <c r="KA273" s="31"/>
      <c r="KB273" s="31"/>
      <c r="KC273" s="31"/>
      <c r="KD273" s="31"/>
      <c r="KE273" s="31"/>
      <c r="KF273" s="31"/>
      <c r="KG273" s="31"/>
      <c r="KH273" s="31"/>
      <c r="KI273" s="31"/>
      <c r="KJ273" s="31"/>
      <c r="KK273" s="31"/>
      <c r="KL273" s="31"/>
      <c r="KM273" s="31"/>
      <c r="KN273" s="31"/>
      <c r="KO273" s="31"/>
      <c r="KP273" s="31"/>
      <c r="KQ273" s="31"/>
      <c r="KR273" s="31"/>
      <c r="KS273" s="31"/>
      <c r="KT273" s="31"/>
      <c r="KU273" s="31"/>
      <c r="KV273" s="31"/>
      <c r="KW273" s="31"/>
      <c r="KX273" s="31"/>
      <c r="KY273" s="31"/>
      <c r="KZ273" s="31"/>
      <c r="LA273" s="31"/>
      <c r="LB273" s="31"/>
      <c r="LC273" s="31"/>
      <c r="LD273" s="31"/>
      <c r="LE273" s="31"/>
      <c r="LF273" s="31"/>
      <c r="LG273" s="31"/>
      <c r="LH273" s="31"/>
      <c r="LI273" s="31"/>
      <c r="LJ273" s="31"/>
      <c r="LK273" s="31"/>
      <c r="LL273" s="31"/>
      <c r="LM273" s="31"/>
      <c r="LN273" s="31"/>
      <c r="LO273" s="31"/>
      <c r="LP273" s="31"/>
      <c r="LQ273" s="31"/>
      <c r="LR273" s="31"/>
      <c r="LS273" s="31"/>
      <c r="LT273" s="31"/>
      <c r="LU273" s="31"/>
      <c r="LV273" s="31"/>
      <c r="LW273" s="31"/>
      <c r="LX273" s="31"/>
      <c r="LY273" s="31"/>
      <c r="LZ273" s="31"/>
      <c r="MA273" s="31"/>
      <c r="MB273" s="31"/>
      <c r="MC273" s="31"/>
      <c r="MD273" s="31"/>
      <c r="ME273" s="31"/>
      <c r="MF273" s="31"/>
      <c r="MG273" s="31"/>
      <c r="MH273" s="31"/>
      <c r="MI273" s="31"/>
      <c r="MJ273" s="31"/>
      <c r="MK273" s="31"/>
      <c r="ML273" s="31"/>
      <c r="MM273" s="31"/>
      <c r="MN273" s="31"/>
      <c r="MO273" s="31"/>
      <c r="MP273" s="31"/>
      <c r="MQ273" s="31"/>
      <c r="MR273" s="31"/>
      <c r="MS273" s="31"/>
      <c r="MT273" s="31"/>
      <c r="MU273" s="31"/>
      <c r="MV273" s="31"/>
      <c r="MW273" s="31"/>
      <c r="MX273" s="31"/>
      <c r="MY273" s="31"/>
      <c r="MZ273" s="31"/>
      <c r="NA273" s="31"/>
      <c r="NB273" s="31"/>
      <c r="NC273" s="31"/>
      <c r="ND273" s="31"/>
      <c r="NE273" s="31"/>
      <c r="NF273" s="31"/>
      <c r="NG273" s="31"/>
      <c r="NH273" s="31"/>
      <c r="NI273" s="31"/>
      <c r="NJ273" s="31"/>
      <c r="NK273" s="31"/>
      <c r="NL273" s="31"/>
      <c r="NM273" s="31"/>
      <c r="NN273" s="31"/>
      <c r="NO273" s="31"/>
      <c r="NP273" s="31"/>
      <c r="NQ273" s="31"/>
      <c r="NR273" s="31"/>
      <c r="NS273" s="31"/>
      <c r="NT273" s="31"/>
      <c r="NU273" s="31"/>
      <c r="NV273" s="31"/>
      <c r="NW273" s="31"/>
      <c r="NX273" s="31"/>
      <c r="NY273" s="31"/>
      <c r="NZ273" s="31"/>
      <c r="OA273" s="31"/>
      <c r="OB273" s="31"/>
      <c r="OC273" s="31"/>
      <c r="OD273" s="31"/>
      <c r="OE273" s="31"/>
      <c r="OF273" s="31"/>
      <c r="OG273" s="31"/>
      <c r="OH273" s="31"/>
      <c r="OI273" s="31"/>
      <c r="OJ273" s="31"/>
      <c r="OK273" s="31"/>
      <c r="OL273" s="31"/>
      <c r="OM273" s="31"/>
      <c r="ON273" s="31"/>
      <c r="OO273" s="31"/>
      <c r="OP273" s="31"/>
      <c r="OQ273" s="31"/>
      <c r="OR273" s="31"/>
      <c r="OS273" s="31"/>
      <c r="OT273" s="31"/>
      <c r="OU273" s="31"/>
      <c r="OV273" s="31"/>
      <c r="OW273" s="31"/>
      <c r="OX273" s="31"/>
      <c r="OY273" s="31"/>
      <c r="OZ273" s="31"/>
      <c r="PA273" s="31"/>
      <c r="PB273" s="31"/>
      <c r="PC273" s="31"/>
      <c r="PD273" s="31"/>
      <c r="PE273" s="31"/>
      <c r="PF273" s="31"/>
      <c r="PG273" s="31"/>
      <c r="PH273" s="31"/>
      <c r="PI273" s="31"/>
      <c r="PJ273" s="31"/>
      <c r="PK273" s="31"/>
      <c r="PL273" s="31"/>
      <c r="PM273" s="31"/>
      <c r="PN273" s="31"/>
      <c r="PO273" s="31"/>
      <c r="PP273" s="31"/>
      <c r="PQ273" s="31"/>
      <c r="PR273" s="31"/>
      <c r="PS273" s="31"/>
      <c r="PT273" s="31"/>
      <c r="PU273" s="31"/>
      <c r="PV273" s="31"/>
      <c r="PW273" s="31"/>
      <c r="PX273" s="31"/>
      <c r="PY273" s="31"/>
      <c r="PZ273" s="31"/>
      <c r="QA273" s="31"/>
      <c r="QB273" s="31"/>
      <c r="QC273" s="31"/>
      <c r="QD273" s="31"/>
      <c r="QE273" s="31"/>
      <c r="QF273" s="31"/>
      <c r="QG273" s="31"/>
      <c r="QH273" s="31"/>
      <c r="QI273" s="31"/>
      <c r="QJ273" s="31"/>
      <c r="QK273" s="31"/>
      <c r="QL273" s="31"/>
      <c r="QM273" s="31"/>
      <c r="QN273" s="31"/>
      <c r="QO273" s="31"/>
      <c r="QP273" s="31"/>
      <c r="QQ273" s="31"/>
      <c r="QR273" s="31"/>
      <c r="QS273" s="31"/>
      <c r="QT273" s="31"/>
      <c r="QU273" s="31"/>
      <c r="QV273" s="31"/>
      <c r="QW273" s="31"/>
      <c r="QX273" s="31"/>
      <c r="QY273" s="31"/>
      <c r="QZ273" s="31"/>
      <c r="RA273" s="31"/>
      <c r="RB273" s="31"/>
      <c r="RC273" s="31"/>
      <c r="RD273" s="31"/>
      <c r="RE273" s="31"/>
      <c r="RF273" s="31"/>
      <c r="RG273" s="31"/>
      <c r="RH273" s="31"/>
      <c r="RI273" s="31"/>
      <c r="RJ273" s="31"/>
      <c r="RK273" s="31"/>
      <c r="RL273" s="31"/>
      <c r="RM273" s="31"/>
      <c r="RN273" s="31"/>
      <c r="RO273" s="31"/>
      <c r="RP273" s="31"/>
      <c r="RQ273" s="31"/>
      <c r="RR273" s="31"/>
      <c r="RS273" s="31"/>
      <c r="RT273" s="31"/>
      <c r="RU273" s="31"/>
      <c r="RV273" s="31"/>
      <c r="RW273" s="31"/>
      <c r="RX273" s="31"/>
      <c r="RY273" s="31"/>
      <c r="RZ273" s="31"/>
      <c r="SA273" s="31"/>
      <c r="SB273" s="31"/>
      <c r="SC273" s="31"/>
      <c r="SD273" s="31"/>
      <c r="SE273" s="31"/>
      <c r="SF273" s="31"/>
      <c r="SG273" s="31"/>
      <c r="SH273" s="31"/>
      <c r="SI273" s="31"/>
      <c r="SJ273" s="31"/>
      <c r="SK273" s="31"/>
      <c r="SL273" s="31"/>
      <c r="SM273" s="31"/>
      <c r="SN273" s="31"/>
      <c r="SO273" s="31"/>
      <c r="SP273" s="31"/>
      <c r="SQ273" s="31"/>
      <c r="SR273" s="31"/>
      <c r="SS273" s="31"/>
      <c r="ST273" s="31"/>
      <c r="SU273" s="31"/>
      <c r="SV273" s="31"/>
      <c r="SW273" s="31"/>
      <c r="SX273" s="31"/>
      <c r="SY273" s="31"/>
      <c r="SZ273" s="31"/>
      <c r="TA273" s="31"/>
      <c r="TB273" s="31"/>
      <c r="TC273" s="31"/>
      <c r="TD273" s="31"/>
      <c r="TE273" s="31"/>
      <c r="TF273" s="31"/>
      <c r="TG273" s="31"/>
      <c r="TH273" s="31"/>
      <c r="TI273" s="31"/>
      <c r="TJ273" s="31"/>
      <c r="TK273" s="31"/>
      <c r="TL273" s="31"/>
      <c r="TM273" s="31"/>
      <c r="TN273" s="31"/>
      <c r="TO273" s="31"/>
      <c r="TP273" s="31"/>
      <c r="TQ273" s="31"/>
      <c r="TR273" s="31"/>
      <c r="TS273" s="31"/>
      <c r="TT273" s="31"/>
      <c r="TU273" s="31"/>
      <c r="TV273" s="31"/>
      <c r="TW273" s="31"/>
      <c r="TX273" s="31"/>
      <c r="TY273" s="31"/>
      <c r="TZ273" s="31"/>
      <c r="UA273" s="31"/>
      <c r="UB273" s="31"/>
      <c r="UC273" s="31"/>
      <c r="UD273" s="31"/>
      <c r="UE273" s="31"/>
      <c r="UF273" s="31"/>
      <c r="UG273" s="31"/>
      <c r="UH273" s="31"/>
      <c r="UI273" s="31"/>
      <c r="UJ273" s="31"/>
      <c r="UK273" s="31"/>
      <c r="UL273" s="31"/>
      <c r="UM273" s="31"/>
      <c r="UN273" s="31"/>
      <c r="UO273" s="31"/>
      <c r="UP273" s="31"/>
      <c r="UQ273" s="31"/>
      <c r="UR273" s="31"/>
      <c r="US273" s="31"/>
      <c r="UT273" s="31"/>
      <c r="UU273" s="31"/>
      <c r="UV273" s="31"/>
      <c r="UW273" s="31"/>
      <c r="UX273" s="31"/>
      <c r="UY273" s="31"/>
      <c r="UZ273" s="31"/>
      <c r="VA273" s="31"/>
      <c r="VB273" s="31"/>
      <c r="VC273" s="31"/>
      <c r="VD273" s="31"/>
      <c r="VE273" s="31"/>
      <c r="VF273" s="31"/>
      <c r="VG273" s="31"/>
      <c r="VH273" s="31"/>
      <c r="VI273" s="31"/>
      <c r="VJ273" s="31"/>
      <c r="VK273" s="31"/>
      <c r="VL273" s="31"/>
      <c r="VM273" s="31"/>
      <c r="VN273" s="31"/>
      <c r="VO273" s="31"/>
      <c r="VP273" s="31"/>
      <c r="VQ273" s="31"/>
      <c r="VR273" s="31"/>
      <c r="VS273" s="31"/>
      <c r="VT273" s="31"/>
      <c r="VU273" s="31"/>
      <c r="VV273" s="31"/>
      <c r="VW273" s="31"/>
      <c r="VX273" s="31"/>
      <c r="VY273" s="31"/>
      <c r="VZ273" s="31"/>
      <c r="WA273" s="31"/>
      <c r="WB273" s="31"/>
      <c r="WC273" s="31"/>
      <c r="WD273" s="31"/>
      <c r="WE273" s="31"/>
      <c r="WF273" s="31"/>
      <c r="WG273" s="31"/>
      <c r="WH273" s="31"/>
      <c r="WI273" s="31"/>
      <c r="WJ273" s="31"/>
      <c r="WK273" s="31"/>
      <c r="WL273" s="31"/>
      <c r="WM273" s="31"/>
      <c r="WN273" s="31"/>
      <c r="WO273" s="31"/>
      <c r="WP273" s="31"/>
      <c r="WQ273" s="31"/>
      <c r="WR273" s="31"/>
      <c r="WS273" s="31"/>
      <c r="WT273" s="31"/>
      <c r="WU273" s="31"/>
      <c r="WV273" s="31"/>
      <c r="WW273" s="31"/>
      <c r="WX273" s="31"/>
      <c r="WY273" s="31"/>
      <c r="WZ273" s="31"/>
      <c r="XA273" s="31"/>
      <c r="XB273" s="31"/>
      <c r="XC273" s="31"/>
      <c r="XD273" s="31"/>
      <c r="XE273" s="31"/>
      <c r="XF273" s="31"/>
      <c r="XG273" s="31"/>
      <c r="XH273" s="31"/>
      <c r="XI273" s="31"/>
      <c r="XJ273" s="31"/>
      <c r="XK273" s="31"/>
      <c r="XL273" s="31"/>
      <c r="XM273" s="31"/>
      <c r="XN273" s="31"/>
      <c r="XO273" s="31"/>
      <c r="XP273" s="31"/>
      <c r="XQ273" s="31"/>
      <c r="XR273" s="31"/>
      <c r="XS273" s="31"/>
      <c r="XT273" s="31"/>
      <c r="XU273" s="31"/>
      <c r="XV273" s="31"/>
      <c r="XW273" s="31"/>
      <c r="XX273" s="31"/>
      <c r="XY273" s="31"/>
      <c r="XZ273" s="31"/>
      <c r="YA273" s="31"/>
      <c r="YB273" s="31"/>
      <c r="YC273" s="31"/>
      <c r="YD273" s="31"/>
      <c r="YE273" s="31"/>
      <c r="YF273" s="31"/>
      <c r="YG273" s="31"/>
      <c r="YH273" s="31"/>
      <c r="YI273" s="31"/>
      <c r="YJ273" s="31"/>
      <c r="YK273" s="31"/>
      <c r="YL273" s="31"/>
    </row>
    <row r="274" spans="1:662" s="4" customFormat="1" x14ac:dyDescent="0.25">
      <c r="A274" s="16"/>
      <c r="B274" s="16"/>
      <c r="C274" s="18">
        <v>4110</v>
      </c>
      <c r="D274" s="18" t="s">
        <v>15</v>
      </c>
      <c r="E274" s="3">
        <v>7815</v>
      </c>
      <c r="F274" s="3">
        <v>7551.1</v>
      </c>
      <c r="G274" s="15">
        <f t="shared" si="4"/>
        <v>96.62316058861164</v>
      </c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  <c r="IX274" s="31"/>
      <c r="IY274" s="31"/>
      <c r="IZ274" s="31"/>
      <c r="JA274" s="31"/>
      <c r="JB274" s="31"/>
      <c r="JC274" s="31"/>
      <c r="JD274" s="31"/>
      <c r="JE274" s="31"/>
      <c r="JF274" s="31"/>
      <c r="JG274" s="31"/>
      <c r="JH274" s="31"/>
      <c r="JI274" s="31"/>
      <c r="JJ274" s="31"/>
      <c r="JK274" s="31"/>
      <c r="JL274" s="31"/>
      <c r="JM274" s="31"/>
      <c r="JN274" s="31"/>
      <c r="JO274" s="31"/>
      <c r="JP274" s="31"/>
      <c r="JQ274" s="31"/>
      <c r="JR274" s="31"/>
      <c r="JS274" s="31"/>
      <c r="JT274" s="31"/>
      <c r="JU274" s="31"/>
      <c r="JV274" s="31"/>
      <c r="JW274" s="31"/>
      <c r="JX274" s="31"/>
      <c r="JY274" s="31"/>
      <c r="JZ274" s="31"/>
      <c r="KA274" s="31"/>
      <c r="KB274" s="31"/>
      <c r="KC274" s="31"/>
      <c r="KD274" s="31"/>
      <c r="KE274" s="31"/>
      <c r="KF274" s="31"/>
      <c r="KG274" s="31"/>
      <c r="KH274" s="31"/>
      <c r="KI274" s="31"/>
      <c r="KJ274" s="31"/>
      <c r="KK274" s="31"/>
      <c r="KL274" s="31"/>
      <c r="KM274" s="31"/>
      <c r="KN274" s="31"/>
      <c r="KO274" s="31"/>
      <c r="KP274" s="31"/>
      <c r="KQ274" s="31"/>
      <c r="KR274" s="31"/>
      <c r="KS274" s="31"/>
      <c r="KT274" s="31"/>
      <c r="KU274" s="31"/>
      <c r="KV274" s="31"/>
      <c r="KW274" s="31"/>
      <c r="KX274" s="31"/>
      <c r="KY274" s="31"/>
      <c r="KZ274" s="31"/>
      <c r="LA274" s="31"/>
      <c r="LB274" s="31"/>
      <c r="LC274" s="31"/>
      <c r="LD274" s="31"/>
      <c r="LE274" s="31"/>
      <c r="LF274" s="31"/>
      <c r="LG274" s="31"/>
      <c r="LH274" s="31"/>
      <c r="LI274" s="31"/>
      <c r="LJ274" s="31"/>
      <c r="LK274" s="31"/>
      <c r="LL274" s="31"/>
      <c r="LM274" s="31"/>
      <c r="LN274" s="31"/>
      <c r="LO274" s="31"/>
      <c r="LP274" s="31"/>
      <c r="LQ274" s="31"/>
      <c r="LR274" s="31"/>
      <c r="LS274" s="31"/>
      <c r="LT274" s="31"/>
      <c r="LU274" s="31"/>
      <c r="LV274" s="31"/>
      <c r="LW274" s="31"/>
      <c r="LX274" s="31"/>
      <c r="LY274" s="31"/>
      <c r="LZ274" s="31"/>
      <c r="MA274" s="31"/>
      <c r="MB274" s="31"/>
      <c r="MC274" s="31"/>
      <c r="MD274" s="31"/>
      <c r="ME274" s="31"/>
      <c r="MF274" s="31"/>
      <c r="MG274" s="31"/>
      <c r="MH274" s="31"/>
      <c r="MI274" s="31"/>
      <c r="MJ274" s="31"/>
      <c r="MK274" s="31"/>
      <c r="ML274" s="31"/>
      <c r="MM274" s="31"/>
      <c r="MN274" s="31"/>
      <c r="MO274" s="31"/>
      <c r="MP274" s="31"/>
      <c r="MQ274" s="31"/>
      <c r="MR274" s="31"/>
      <c r="MS274" s="31"/>
      <c r="MT274" s="31"/>
      <c r="MU274" s="31"/>
      <c r="MV274" s="31"/>
      <c r="MW274" s="31"/>
      <c r="MX274" s="31"/>
      <c r="MY274" s="31"/>
      <c r="MZ274" s="31"/>
      <c r="NA274" s="31"/>
      <c r="NB274" s="31"/>
      <c r="NC274" s="31"/>
      <c r="ND274" s="31"/>
      <c r="NE274" s="31"/>
      <c r="NF274" s="31"/>
      <c r="NG274" s="31"/>
      <c r="NH274" s="31"/>
      <c r="NI274" s="31"/>
      <c r="NJ274" s="31"/>
      <c r="NK274" s="31"/>
      <c r="NL274" s="31"/>
      <c r="NM274" s="31"/>
      <c r="NN274" s="31"/>
      <c r="NO274" s="31"/>
      <c r="NP274" s="31"/>
      <c r="NQ274" s="31"/>
      <c r="NR274" s="31"/>
      <c r="NS274" s="31"/>
      <c r="NT274" s="31"/>
      <c r="NU274" s="31"/>
      <c r="NV274" s="31"/>
      <c r="NW274" s="31"/>
      <c r="NX274" s="31"/>
      <c r="NY274" s="31"/>
      <c r="NZ274" s="31"/>
      <c r="OA274" s="31"/>
      <c r="OB274" s="31"/>
      <c r="OC274" s="31"/>
      <c r="OD274" s="31"/>
      <c r="OE274" s="31"/>
      <c r="OF274" s="31"/>
      <c r="OG274" s="31"/>
      <c r="OH274" s="31"/>
      <c r="OI274" s="31"/>
      <c r="OJ274" s="31"/>
      <c r="OK274" s="31"/>
      <c r="OL274" s="31"/>
      <c r="OM274" s="31"/>
      <c r="ON274" s="31"/>
      <c r="OO274" s="31"/>
      <c r="OP274" s="31"/>
      <c r="OQ274" s="31"/>
      <c r="OR274" s="31"/>
      <c r="OS274" s="31"/>
      <c r="OT274" s="31"/>
      <c r="OU274" s="31"/>
      <c r="OV274" s="31"/>
      <c r="OW274" s="31"/>
      <c r="OX274" s="31"/>
      <c r="OY274" s="31"/>
      <c r="OZ274" s="31"/>
      <c r="PA274" s="31"/>
      <c r="PB274" s="31"/>
      <c r="PC274" s="31"/>
      <c r="PD274" s="31"/>
      <c r="PE274" s="31"/>
      <c r="PF274" s="31"/>
      <c r="PG274" s="31"/>
      <c r="PH274" s="31"/>
      <c r="PI274" s="31"/>
      <c r="PJ274" s="31"/>
      <c r="PK274" s="31"/>
      <c r="PL274" s="31"/>
      <c r="PM274" s="31"/>
      <c r="PN274" s="31"/>
      <c r="PO274" s="31"/>
      <c r="PP274" s="31"/>
      <c r="PQ274" s="31"/>
      <c r="PR274" s="31"/>
      <c r="PS274" s="31"/>
      <c r="PT274" s="31"/>
      <c r="PU274" s="31"/>
      <c r="PV274" s="31"/>
      <c r="PW274" s="31"/>
      <c r="PX274" s="31"/>
      <c r="PY274" s="31"/>
      <c r="PZ274" s="31"/>
      <c r="QA274" s="31"/>
      <c r="QB274" s="31"/>
      <c r="QC274" s="31"/>
      <c r="QD274" s="31"/>
      <c r="QE274" s="31"/>
      <c r="QF274" s="31"/>
      <c r="QG274" s="31"/>
      <c r="QH274" s="31"/>
      <c r="QI274" s="31"/>
      <c r="QJ274" s="31"/>
      <c r="QK274" s="31"/>
      <c r="QL274" s="31"/>
      <c r="QM274" s="31"/>
      <c r="QN274" s="31"/>
      <c r="QO274" s="31"/>
      <c r="QP274" s="31"/>
      <c r="QQ274" s="31"/>
      <c r="QR274" s="31"/>
      <c r="QS274" s="31"/>
      <c r="QT274" s="31"/>
      <c r="QU274" s="31"/>
      <c r="QV274" s="31"/>
      <c r="QW274" s="31"/>
      <c r="QX274" s="31"/>
      <c r="QY274" s="31"/>
      <c r="QZ274" s="31"/>
      <c r="RA274" s="31"/>
      <c r="RB274" s="31"/>
      <c r="RC274" s="31"/>
      <c r="RD274" s="31"/>
      <c r="RE274" s="31"/>
      <c r="RF274" s="31"/>
      <c r="RG274" s="31"/>
      <c r="RH274" s="31"/>
      <c r="RI274" s="31"/>
      <c r="RJ274" s="31"/>
      <c r="RK274" s="31"/>
      <c r="RL274" s="31"/>
      <c r="RM274" s="31"/>
      <c r="RN274" s="31"/>
      <c r="RO274" s="31"/>
      <c r="RP274" s="31"/>
      <c r="RQ274" s="31"/>
      <c r="RR274" s="31"/>
      <c r="RS274" s="31"/>
      <c r="RT274" s="31"/>
      <c r="RU274" s="31"/>
      <c r="RV274" s="31"/>
      <c r="RW274" s="31"/>
      <c r="RX274" s="31"/>
      <c r="RY274" s="31"/>
      <c r="RZ274" s="31"/>
      <c r="SA274" s="31"/>
      <c r="SB274" s="31"/>
      <c r="SC274" s="31"/>
      <c r="SD274" s="31"/>
      <c r="SE274" s="31"/>
      <c r="SF274" s="31"/>
      <c r="SG274" s="31"/>
      <c r="SH274" s="31"/>
      <c r="SI274" s="31"/>
      <c r="SJ274" s="31"/>
      <c r="SK274" s="31"/>
      <c r="SL274" s="31"/>
      <c r="SM274" s="31"/>
      <c r="SN274" s="31"/>
      <c r="SO274" s="31"/>
      <c r="SP274" s="31"/>
      <c r="SQ274" s="31"/>
      <c r="SR274" s="31"/>
      <c r="SS274" s="31"/>
      <c r="ST274" s="31"/>
      <c r="SU274" s="31"/>
      <c r="SV274" s="31"/>
      <c r="SW274" s="31"/>
      <c r="SX274" s="31"/>
      <c r="SY274" s="31"/>
      <c r="SZ274" s="31"/>
      <c r="TA274" s="31"/>
      <c r="TB274" s="31"/>
      <c r="TC274" s="31"/>
      <c r="TD274" s="31"/>
      <c r="TE274" s="31"/>
      <c r="TF274" s="31"/>
      <c r="TG274" s="31"/>
      <c r="TH274" s="31"/>
      <c r="TI274" s="31"/>
      <c r="TJ274" s="31"/>
      <c r="TK274" s="31"/>
      <c r="TL274" s="31"/>
      <c r="TM274" s="31"/>
      <c r="TN274" s="31"/>
      <c r="TO274" s="31"/>
      <c r="TP274" s="31"/>
      <c r="TQ274" s="31"/>
      <c r="TR274" s="31"/>
      <c r="TS274" s="31"/>
      <c r="TT274" s="31"/>
      <c r="TU274" s="31"/>
      <c r="TV274" s="31"/>
      <c r="TW274" s="31"/>
      <c r="TX274" s="31"/>
      <c r="TY274" s="31"/>
      <c r="TZ274" s="31"/>
      <c r="UA274" s="31"/>
      <c r="UB274" s="31"/>
      <c r="UC274" s="31"/>
      <c r="UD274" s="31"/>
      <c r="UE274" s="31"/>
      <c r="UF274" s="31"/>
      <c r="UG274" s="31"/>
      <c r="UH274" s="31"/>
      <c r="UI274" s="31"/>
      <c r="UJ274" s="31"/>
      <c r="UK274" s="31"/>
      <c r="UL274" s="31"/>
      <c r="UM274" s="31"/>
      <c r="UN274" s="31"/>
      <c r="UO274" s="31"/>
      <c r="UP274" s="31"/>
      <c r="UQ274" s="31"/>
      <c r="UR274" s="31"/>
      <c r="US274" s="31"/>
      <c r="UT274" s="31"/>
      <c r="UU274" s="31"/>
      <c r="UV274" s="31"/>
      <c r="UW274" s="31"/>
      <c r="UX274" s="31"/>
      <c r="UY274" s="31"/>
      <c r="UZ274" s="31"/>
      <c r="VA274" s="31"/>
      <c r="VB274" s="31"/>
      <c r="VC274" s="31"/>
      <c r="VD274" s="31"/>
      <c r="VE274" s="31"/>
      <c r="VF274" s="31"/>
      <c r="VG274" s="31"/>
      <c r="VH274" s="31"/>
      <c r="VI274" s="31"/>
      <c r="VJ274" s="31"/>
      <c r="VK274" s="31"/>
      <c r="VL274" s="31"/>
      <c r="VM274" s="31"/>
      <c r="VN274" s="31"/>
      <c r="VO274" s="31"/>
      <c r="VP274" s="31"/>
      <c r="VQ274" s="31"/>
      <c r="VR274" s="31"/>
      <c r="VS274" s="31"/>
      <c r="VT274" s="31"/>
      <c r="VU274" s="31"/>
      <c r="VV274" s="31"/>
      <c r="VW274" s="31"/>
      <c r="VX274" s="31"/>
      <c r="VY274" s="31"/>
      <c r="VZ274" s="31"/>
      <c r="WA274" s="31"/>
      <c r="WB274" s="31"/>
      <c r="WC274" s="31"/>
      <c r="WD274" s="31"/>
      <c r="WE274" s="31"/>
      <c r="WF274" s="31"/>
      <c r="WG274" s="31"/>
      <c r="WH274" s="31"/>
      <c r="WI274" s="31"/>
      <c r="WJ274" s="31"/>
      <c r="WK274" s="31"/>
      <c r="WL274" s="31"/>
      <c r="WM274" s="31"/>
      <c r="WN274" s="31"/>
      <c r="WO274" s="31"/>
      <c r="WP274" s="31"/>
      <c r="WQ274" s="31"/>
      <c r="WR274" s="31"/>
      <c r="WS274" s="31"/>
      <c r="WT274" s="31"/>
      <c r="WU274" s="31"/>
      <c r="WV274" s="31"/>
      <c r="WW274" s="31"/>
      <c r="WX274" s="31"/>
      <c r="WY274" s="31"/>
      <c r="WZ274" s="31"/>
      <c r="XA274" s="31"/>
      <c r="XB274" s="31"/>
      <c r="XC274" s="31"/>
      <c r="XD274" s="31"/>
      <c r="XE274" s="31"/>
      <c r="XF274" s="31"/>
      <c r="XG274" s="31"/>
      <c r="XH274" s="31"/>
      <c r="XI274" s="31"/>
      <c r="XJ274" s="31"/>
      <c r="XK274" s="31"/>
      <c r="XL274" s="31"/>
      <c r="XM274" s="31"/>
      <c r="XN274" s="31"/>
      <c r="XO274" s="31"/>
      <c r="XP274" s="31"/>
      <c r="XQ274" s="31"/>
      <c r="XR274" s="31"/>
      <c r="XS274" s="31"/>
      <c r="XT274" s="31"/>
      <c r="XU274" s="31"/>
      <c r="XV274" s="31"/>
      <c r="XW274" s="31"/>
      <c r="XX274" s="31"/>
      <c r="XY274" s="31"/>
      <c r="XZ274" s="31"/>
      <c r="YA274" s="31"/>
      <c r="YB274" s="31"/>
      <c r="YC274" s="31"/>
      <c r="YD274" s="31"/>
      <c r="YE274" s="31"/>
      <c r="YF274" s="31"/>
      <c r="YG274" s="31"/>
      <c r="YH274" s="31"/>
      <c r="YI274" s="31"/>
      <c r="YJ274" s="31"/>
      <c r="YK274" s="31"/>
      <c r="YL274" s="31"/>
    </row>
    <row r="275" spans="1:662" s="4" customFormat="1" x14ac:dyDescent="0.25">
      <c r="A275" s="16"/>
      <c r="B275" s="16"/>
      <c r="C275" s="18">
        <v>4120</v>
      </c>
      <c r="D275" s="18" t="s">
        <v>16</v>
      </c>
      <c r="E275" s="3">
        <v>1068</v>
      </c>
      <c r="F275" s="3">
        <v>1031.8</v>
      </c>
      <c r="G275" s="15">
        <f t="shared" si="4"/>
        <v>96.610486891385762</v>
      </c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  <c r="IX275" s="31"/>
      <c r="IY275" s="31"/>
      <c r="IZ275" s="31"/>
      <c r="JA275" s="31"/>
      <c r="JB275" s="31"/>
      <c r="JC275" s="31"/>
      <c r="JD275" s="31"/>
      <c r="JE275" s="31"/>
      <c r="JF275" s="31"/>
      <c r="JG275" s="31"/>
      <c r="JH275" s="31"/>
      <c r="JI275" s="31"/>
      <c r="JJ275" s="31"/>
      <c r="JK275" s="31"/>
      <c r="JL275" s="31"/>
      <c r="JM275" s="31"/>
      <c r="JN275" s="31"/>
      <c r="JO275" s="31"/>
      <c r="JP275" s="31"/>
      <c r="JQ275" s="31"/>
      <c r="JR275" s="31"/>
      <c r="JS275" s="31"/>
      <c r="JT275" s="31"/>
      <c r="JU275" s="31"/>
      <c r="JV275" s="31"/>
      <c r="JW275" s="31"/>
      <c r="JX275" s="31"/>
      <c r="JY275" s="31"/>
      <c r="JZ275" s="31"/>
      <c r="KA275" s="31"/>
      <c r="KB275" s="31"/>
      <c r="KC275" s="31"/>
      <c r="KD275" s="31"/>
      <c r="KE275" s="31"/>
      <c r="KF275" s="31"/>
      <c r="KG275" s="31"/>
      <c r="KH275" s="31"/>
      <c r="KI275" s="31"/>
      <c r="KJ275" s="31"/>
      <c r="KK275" s="31"/>
      <c r="KL275" s="31"/>
      <c r="KM275" s="31"/>
      <c r="KN275" s="31"/>
      <c r="KO275" s="31"/>
      <c r="KP275" s="31"/>
      <c r="KQ275" s="31"/>
      <c r="KR275" s="31"/>
      <c r="KS275" s="31"/>
      <c r="KT275" s="31"/>
      <c r="KU275" s="31"/>
      <c r="KV275" s="31"/>
      <c r="KW275" s="31"/>
      <c r="KX275" s="31"/>
      <c r="KY275" s="31"/>
      <c r="KZ275" s="31"/>
      <c r="LA275" s="31"/>
      <c r="LB275" s="31"/>
      <c r="LC275" s="31"/>
      <c r="LD275" s="31"/>
      <c r="LE275" s="31"/>
      <c r="LF275" s="31"/>
      <c r="LG275" s="31"/>
      <c r="LH275" s="31"/>
      <c r="LI275" s="31"/>
      <c r="LJ275" s="31"/>
      <c r="LK275" s="31"/>
      <c r="LL275" s="31"/>
      <c r="LM275" s="31"/>
      <c r="LN275" s="31"/>
      <c r="LO275" s="31"/>
      <c r="LP275" s="31"/>
      <c r="LQ275" s="31"/>
      <c r="LR275" s="31"/>
      <c r="LS275" s="31"/>
      <c r="LT275" s="31"/>
      <c r="LU275" s="31"/>
      <c r="LV275" s="31"/>
      <c r="LW275" s="31"/>
      <c r="LX275" s="31"/>
      <c r="LY275" s="31"/>
      <c r="LZ275" s="31"/>
      <c r="MA275" s="31"/>
      <c r="MB275" s="31"/>
      <c r="MC275" s="31"/>
      <c r="MD275" s="31"/>
      <c r="ME275" s="31"/>
      <c r="MF275" s="31"/>
      <c r="MG275" s="31"/>
      <c r="MH275" s="31"/>
      <c r="MI275" s="31"/>
      <c r="MJ275" s="31"/>
      <c r="MK275" s="31"/>
      <c r="ML275" s="31"/>
      <c r="MM275" s="31"/>
      <c r="MN275" s="31"/>
      <c r="MO275" s="31"/>
      <c r="MP275" s="31"/>
      <c r="MQ275" s="31"/>
      <c r="MR275" s="31"/>
      <c r="MS275" s="31"/>
      <c r="MT275" s="31"/>
      <c r="MU275" s="31"/>
      <c r="MV275" s="31"/>
      <c r="MW275" s="31"/>
      <c r="MX275" s="31"/>
      <c r="MY275" s="31"/>
      <c r="MZ275" s="31"/>
      <c r="NA275" s="31"/>
      <c r="NB275" s="31"/>
      <c r="NC275" s="31"/>
      <c r="ND275" s="31"/>
      <c r="NE275" s="31"/>
      <c r="NF275" s="31"/>
      <c r="NG275" s="31"/>
      <c r="NH275" s="31"/>
      <c r="NI275" s="31"/>
      <c r="NJ275" s="31"/>
      <c r="NK275" s="31"/>
      <c r="NL275" s="31"/>
      <c r="NM275" s="31"/>
      <c r="NN275" s="31"/>
      <c r="NO275" s="31"/>
      <c r="NP275" s="31"/>
      <c r="NQ275" s="31"/>
      <c r="NR275" s="31"/>
      <c r="NS275" s="31"/>
      <c r="NT275" s="31"/>
      <c r="NU275" s="31"/>
      <c r="NV275" s="31"/>
      <c r="NW275" s="31"/>
      <c r="NX275" s="31"/>
      <c r="NY275" s="31"/>
      <c r="NZ275" s="31"/>
      <c r="OA275" s="31"/>
      <c r="OB275" s="31"/>
      <c r="OC275" s="31"/>
      <c r="OD275" s="31"/>
      <c r="OE275" s="31"/>
      <c r="OF275" s="31"/>
      <c r="OG275" s="31"/>
      <c r="OH275" s="31"/>
      <c r="OI275" s="31"/>
      <c r="OJ275" s="31"/>
      <c r="OK275" s="31"/>
      <c r="OL275" s="31"/>
      <c r="OM275" s="31"/>
      <c r="ON275" s="31"/>
      <c r="OO275" s="31"/>
      <c r="OP275" s="31"/>
      <c r="OQ275" s="31"/>
      <c r="OR275" s="31"/>
      <c r="OS275" s="31"/>
      <c r="OT275" s="31"/>
      <c r="OU275" s="31"/>
      <c r="OV275" s="31"/>
      <c r="OW275" s="31"/>
      <c r="OX275" s="31"/>
      <c r="OY275" s="31"/>
      <c r="OZ275" s="31"/>
      <c r="PA275" s="31"/>
      <c r="PB275" s="31"/>
      <c r="PC275" s="31"/>
      <c r="PD275" s="31"/>
      <c r="PE275" s="31"/>
      <c r="PF275" s="31"/>
      <c r="PG275" s="31"/>
      <c r="PH275" s="31"/>
      <c r="PI275" s="31"/>
      <c r="PJ275" s="31"/>
      <c r="PK275" s="31"/>
      <c r="PL275" s="31"/>
      <c r="PM275" s="31"/>
      <c r="PN275" s="31"/>
      <c r="PO275" s="31"/>
      <c r="PP275" s="31"/>
      <c r="PQ275" s="31"/>
      <c r="PR275" s="31"/>
      <c r="PS275" s="31"/>
      <c r="PT275" s="31"/>
      <c r="PU275" s="31"/>
      <c r="PV275" s="31"/>
      <c r="PW275" s="31"/>
      <c r="PX275" s="31"/>
      <c r="PY275" s="31"/>
      <c r="PZ275" s="31"/>
      <c r="QA275" s="31"/>
      <c r="QB275" s="31"/>
      <c r="QC275" s="31"/>
      <c r="QD275" s="31"/>
      <c r="QE275" s="31"/>
      <c r="QF275" s="31"/>
      <c r="QG275" s="31"/>
      <c r="QH275" s="31"/>
      <c r="QI275" s="31"/>
      <c r="QJ275" s="31"/>
      <c r="QK275" s="31"/>
      <c r="QL275" s="31"/>
      <c r="QM275" s="31"/>
      <c r="QN275" s="31"/>
      <c r="QO275" s="31"/>
      <c r="QP275" s="31"/>
      <c r="QQ275" s="31"/>
      <c r="QR275" s="31"/>
      <c r="QS275" s="31"/>
      <c r="QT275" s="31"/>
      <c r="QU275" s="31"/>
      <c r="QV275" s="31"/>
      <c r="QW275" s="31"/>
      <c r="QX275" s="31"/>
      <c r="QY275" s="31"/>
      <c r="QZ275" s="31"/>
      <c r="RA275" s="31"/>
      <c r="RB275" s="31"/>
      <c r="RC275" s="31"/>
      <c r="RD275" s="31"/>
      <c r="RE275" s="31"/>
      <c r="RF275" s="31"/>
      <c r="RG275" s="31"/>
      <c r="RH275" s="31"/>
      <c r="RI275" s="31"/>
      <c r="RJ275" s="31"/>
      <c r="RK275" s="31"/>
      <c r="RL275" s="31"/>
      <c r="RM275" s="31"/>
      <c r="RN275" s="31"/>
      <c r="RO275" s="31"/>
      <c r="RP275" s="31"/>
      <c r="RQ275" s="31"/>
      <c r="RR275" s="31"/>
      <c r="RS275" s="31"/>
      <c r="RT275" s="31"/>
      <c r="RU275" s="31"/>
      <c r="RV275" s="31"/>
      <c r="RW275" s="31"/>
      <c r="RX275" s="31"/>
      <c r="RY275" s="31"/>
      <c r="RZ275" s="31"/>
      <c r="SA275" s="31"/>
      <c r="SB275" s="31"/>
      <c r="SC275" s="31"/>
      <c r="SD275" s="31"/>
      <c r="SE275" s="31"/>
      <c r="SF275" s="31"/>
      <c r="SG275" s="31"/>
      <c r="SH275" s="31"/>
      <c r="SI275" s="31"/>
      <c r="SJ275" s="31"/>
      <c r="SK275" s="31"/>
      <c r="SL275" s="31"/>
      <c r="SM275" s="31"/>
      <c r="SN275" s="31"/>
      <c r="SO275" s="31"/>
      <c r="SP275" s="31"/>
      <c r="SQ275" s="31"/>
      <c r="SR275" s="31"/>
      <c r="SS275" s="31"/>
      <c r="ST275" s="31"/>
      <c r="SU275" s="31"/>
      <c r="SV275" s="31"/>
      <c r="SW275" s="31"/>
      <c r="SX275" s="31"/>
      <c r="SY275" s="31"/>
      <c r="SZ275" s="31"/>
      <c r="TA275" s="31"/>
      <c r="TB275" s="31"/>
      <c r="TC275" s="31"/>
      <c r="TD275" s="31"/>
      <c r="TE275" s="31"/>
      <c r="TF275" s="31"/>
      <c r="TG275" s="31"/>
      <c r="TH275" s="31"/>
      <c r="TI275" s="31"/>
      <c r="TJ275" s="31"/>
      <c r="TK275" s="31"/>
      <c r="TL275" s="31"/>
      <c r="TM275" s="31"/>
      <c r="TN275" s="31"/>
      <c r="TO275" s="31"/>
      <c r="TP275" s="31"/>
      <c r="TQ275" s="31"/>
      <c r="TR275" s="31"/>
      <c r="TS275" s="31"/>
      <c r="TT275" s="31"/>
      <c r="TU275" s="31"/>
      <c r="TV275" s="31"/>
      <c r="TW275" s="31"/>
      <c r="TX275" s="31"/>
      <c r="TY275" s="31"/>
      <c r="TZ275" s="31"/>
      <c r="UA275" s="31"/>
      <c r="UB275" s="31"/>
      <c r="UC275" s="31"/>
      <c r="UD275" s="31"/>
      <c r="UE275" s="31"/>
      <c r="UF275" s="31"/>
      <c r="UG275" s="31"/>
      <c r="UH275" s="31"/>
      <c r="UI275" s="31"/>
      <c r="UJ275" s="31"/>
      <c r="UK275" s="31"/>
      <c r="UL275" s="31"/>
      <c r="UM275" s="31"/>
      <c r="UN275" s="31"/>
      <c r="UO275" s="31"/>
      <c r="UP275" s="31"/>
      <c r="UQ275" s="31"/>
      <c r="UR275" s="31"/>
      <c r="US275" s="31"/>
      <c r="UT275" s="31"/>
      <c r="UU275" s="31"/>
      <c r="UV275" s="31"/>
      <c r="UW275" s="31"/>
      <c r="UX275" s="31"/>
      <c r="UY275" s="31"/>
      <c r="UZ275" s="31"/>
      <c r="VA275" s="31"/>
      <c r="VB275" s="31"/>
      <c r="VC275" s="31"/>
      <c r="VD275" s="31"/>
      <c r="VE275" s="31"/>
      <c r="VF275" s="31"/>
      <c r="VG275" s="31"/>
      <c r="VH275" s="31"/>
      <c r="VI275" s="31"/>
      <c r="VJ275" s="31"/>
      <c r="VK275" s="31"/>
      <c r="VL275" s="31"/>
      <c r="VM275" s="31"/>
      <c r="VN275" s="31"/>
      <c r="VO275" s="31"/>
      <c r="VP275" s="31"/>
      <c r="VQ275" s="31"/>
      <c r="VR275" s="31"/>
      <c r="VS275" s="31"/>
      <c r="VT275" s="31"/>
      <c r="VU275" s="31"/>
      <c r="VV275" s="31"/>
      <c r="VW275" s="31"/>
      <c r="VX275" s="31"/>
      <c r="VY275" s="31"/>
      <c r="VZ275" s="31"/>
      <c r="WA275" s="31"/>
      <c r="WB275" s="31"/>
      <c r="WC275" s="31"/>
      <c r="WD275" s="31"/>
      <c r="WE275" s="31"/>
      <c r="WF275" s="31"/>
      <c r="WG275" s="31"/>
      <c r="WH275" s="31"/>
      <c r="WI275" s="31"/>
      <c r="WJ275" s="31"/>
      <c r="WK275" s="31"/>
      <c r="WL275" s="31"/>
      <c r="WM275" s="31"/>
      <c r="WN275" s="31"/>
      <c r="WO275" s="31"/>
      <c r="WP275" s="31"/>
      <c r="WQ275" s="31"/>
      <c r="WR275" s="31"/>
      <c r="WS275" s="31"/>
      <c r="WT275" s="31"/>
      <c r="WU275" s="31"/>
      <c r="WV275" s="31"/>
      <c r="WW275" s="31"/>
      <c r="WX275" s="31"/>
      <c r="WY275" s="31"/>
      <c r="WZ275" s="31"/>
      <c r="XA275" s="31"/>
      <c r="XB275" s="31"/>
      <c r="XC275" s="31"/>
      <c r="XD275" s="31"/>
      <c r="XE275" s="31"/>
      <c r="XF275" s="31"/>
      <c r="XG275" s="31"/>
      <c r="XH275" s="31"/>
      <c r="XI275" s="31"/>
      <c r="XJ275" s="31"/>
      <c r="XK275" s="31"/>
      <c r="XL275" s="31"/>
      <c r="XM275" s="31"/>
      <c r="XN275" s="31"/>
      <c r="XO275" s="31"/>
      <c r="XP275" s="31"/>
      <c r="XQ275" s="31"/>
      <c r="XR275" s="31"/>
      <c r="XS275" s="31"/>
      <c r="XT275" s="31"/>
      <c r="XU275" s="31"/>
      <c r="XV275" s="31"/>
      <c r="XW275" s="31"/>
      <c r="XX275" s="31"/>
      <c r="XY275" s="31"/>
      <c r="XZ275" s="31"/>
      <c r="YA275" s="31"/>
      <c r="YB275" s="31"/>
      <c r="YC275" s="31"/>
      <c r="YD275" s="31"/>
      <c r="YE275" s="31"/>
      <c r="YF275" s="31"/>
      <c r="YG275" s="31"/>
      <c r="YH275" s="31"/>
      <c r="YI275" s="31"/>
      <c r="YJ275" s="31"/>
      <c r="YK275" s="31"/>
      <c r="YL275" s="31"/>
    </row>
    <row r="276" spans="1:662" s="5" customFormat="1" x14ac:dyDescent="0.25">
      <c r="A276" s="16"/>
      <c r="B276" s="16"/>
      <c r="C276" s="18">
        <v>4210</v>
      </c>
      <c r="D276" s="18" t="s">
        <v>17</v>
      </c>
      <c r="E276" s="3">
        <v>2000</v>
      </c>
      <c r="F276" s="3">
        <v>1971.7</v>
      </c>
      <c r="G276" s="15">
        <f t="shared" si="4"/>
        <v>98.584999999999994</v>
      </c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  <c r="IX276" s="31"/>
      <c r="IY276" s="31"/>
      <c r="IZ276" s="31"/>
      <c r="JA276" s="31"/>
      <c r="JB276" s="31"/>
      <c r="JC276" s="31"/>
      <c r="JD276" s="31"/>
      <c r="JE276" s="31"/>
      <c r="JF276" s="31"/>
      <c r="JG276" s="31"/>
      <c r="JH276" s="31"/>
      <c r="JI276" s="31"/>
      <c r="JJ276" s="31"/>
      <c r="JK276" s="31"/>
      <c r="JL276" s="31"/>
      <c r="JM276" s="31"/>
      <c r="JN276" s="31"/>
      <c r="JO276" s="31"/>
      <c r="JP276" s="31"/>
      <c r="JQ276" s="31"/>
      <c r="JR276" s="31"/>
      <c r="JS276" s="31"/>
      <c r="JT276" s="31"/>
      <c r="JU276" s="31"/>
      <c r="JV276" s="31"/>
      <c r="JW276" s="31"/>
      <c r="JX276" s="31"/>
      <c r="JY276" s="31"/>
      <c r="JZ276" s="31"/>
      <c r="KA276" s="31"/>
      <c r="KB276" s="31"/>
      <c r="KC276" s="31"/>
      <c r="KD276" s="31"/>
      <c r="KE276" s="31"/>
      <c r="KF276" s="31"/>
      <c r="KG276" s="31"/>
      <c r="KH276" s="31"/>
      <c r="KI276" s="31"/>
      <c r="KJ276" s="31"/>
      <c r="KK276" s="31"/>
      <c r="KL276" s="31"/>
      <c r="KM276" s="31"/>
      <c r="KN276" s="31"/>
      <c r="KO276" s="31"/>
      <c r="KP276" s="31"/>
      <c r="KQ276" s="31"/>
      <c r="KR276" s="31"/>
      <c r="KS276" s="31"/>
      <c r="KT276" s="31"/>
      <c r="KU276" s="31"/>
      <c r="KV276" s="31"/>
      <c r="KW276" s="31"/>
      <c r="KX276" s="31"/>
      <c r="KY276" s="31"/>
      <c r="KZ276" s="31"/>
      <c r="LA276" s="31"/>
      <c r="LB276" s="31"/>
      <c r="LC276" s="31"/>
      <c r="LD276" s="31"/>
      <c r="LE276" s="31"/>
      <c r="LF276" s="31"/>
      <c r="LG276" s="31"/>
      <c r="LH276" s="31"/>
      <c r="LI276" s="31"/>
      <c r="LJ276" s="31"/>
      <c r="LK276" s="31"/>
      <c r="LL276" s="31"/>
      <c r="LM276" s="31"/>
      <c r="LN276" s="31"/>
      <c r="LO276" s="31"/>
      <c r="LP276" s="31"/>
      <c r="LQ276" s="31"/>
      <c r="LR276" s="31"/>
      <c r="LS276" s="31"/>
      <c r="LT276" s="31"/>
      <c r="LU276" s="31"/>
      <c r="LV276" s="31"/>
      <c r="LW276" s="31"/>
      <c r="LX276" s="31"/>
      <c r="LY276" s="31"/>
      <c r="LZ276" s="31"/>
      <c r="MA276" s="31"/>
      <c r="MB276" s="31"/>
      <c r="MC276" s="31"/>
      <c r="MD276" s="31"/>
      <c r="ME276" s="31"/>
      <c r="MF276" s="31"/>
      <c r="MG276" s="31"/>
      <c r="MH276" s="31"/>
      <c r="MI276" s="31"/>
      <c r="MJ276" s="31"/>
      <c r="MK276" s="31"/>
      <c r="ML276" s="31"/>
      <c r="MM276" s="31"/>
      <c r="MN276" s="31"/>
      <c r="MO276" s="31"/>
      <c r="MP276" s="31"/>
      <c r="MQ276" s="31"/>
      <c r="MR276" s="31"/>
      <c r="MS276" s="31"/>
      <c r="MT276" s="31"/>
      <c r="MU276" s="31"/>
      <c r="MV276" s="31"/>
      <c r="MW276" s="31"/>
      <c r="MX276" s="31"/>
      <c r="MY276" s="31"/>
      <c r="MZ276" s="31"/>
      <c r="NA276" s="31"/>
      <c r="NB276" s="31"/>
      <c r="NC276" s="31"/>
      <c r="ND276" s="31"/>
      <c r="NE276" s="31"/>
      <c r="NF276" s="31"/>
      <c r="NG276" s="31"/>
      <c r="NH276" s="31"/>
      <c r="NI276" s="31"/>
      <c r="NJ276" s="31"/>
      <c r="NK276" s="31"/>
      <c r="NL276" s="31"/>
      <c r="NM276" s="31"/>
      <c r="NN276" s="31"/>
      <c r="NO276" s="31"/>
      <c r="NP276" s="31"/>
      <c r="NQ276" s="31"/>
      <c r="NR276" s="31"/>
      <c r="NS276" s="31"/>
      <c r="NT276" s="31"/>
      <c r="NU276" s="31"/>
      <c r="NV276" s="31"/>
      <c r="NW276" s="31"/>
      <c r="NX276" s="31"/>
      <c r="NY276" s="31"/>
      <c r="NZ276" s="31"/>
      <c r="OA276" s="31"/>
      <c r="OB276" s="31"/>
      <c r="OC276" s="31"/>
      <c r="OD276" s="31"/>
      <c r="OE276" s="31"/>
      <c r="OF276" s="31"/>
      <c r="OG276" s="31"/>
      <c r="OH276" s="31"/>
      <c r="OI276" s="31"/>
      <c r="OJ276" s="31"/>
      <c r="OK276" s="31"/>
      <c r="OL276" s="31"/>
      <c r="OM276" s="31"/>
      <c r="ON276" s="31"/>
      <c r="OO276" s="31"/>
      <c r="OP276" s="31"/>
      <c r="OQ276" s="31"/>
      <c r="OR276" s="31"/>
      <c r="OS276" s="31"/>
      <c r="OT276" s="31"/>
      <c r="OU276" s="31"/>
      <c r="OV276" s="31"/>
      <c r="OW276" s="31"/>
      <c r="OX276" s="31"/>
      <c r="OY276" s="31"/>
      <c r="OZ276" s="31"/>
      <c r="PA276" s="31"/>
      <c r="PB276" s="31"/>
      <c r="PC276" s="31"/>
      <c r="PD276" s="31"/>
      <c r="PE276" s="31"/>
      <c r="PF276" s="31"/>
      <c r="PG276" s="31"/>
      <c r="PH276" s="31"/>
      <c r="PI276" s="31"/>
      <c r="PJ276" s="31"/>
      <c r="PK276" s="31"/>
      <c r="PL276" s="31"/>
      <c r="PM276" s="31"/>
      <c r="PN276" s="31"/>
      <c r="PO276" s="31"/>
      <c r="PP276" s="31"/>
      <c r="PQ276" s="31"/>
      <c r="PR276" s="31"/>
      <c r="PS276" s="31"/>
      <c r="PT276" s="31"/>
      <c r="PU276" s="31"/>
      <c r="PV276" s="31"/>
      <c r="PW276" s="31"/>
      <c r="PX276" s="31"/>
      <c r="PY276" s="31"/>
      <c r="PZ276" s="31"/>
      <c r="QA276" s="31"/>
      <c r="QB276" s="31"/>
      <c r="QC276" s="31"/>
      <c r="QD276" s="31"/>
      <c r="QE276" s="31"/>
      <c r="QF276" s="31"/>
      <c r="QG276" s="31"/>
      <c r="QH276" s="31"/>
      <c r="QI276" s="31"/>
      <c r="QJ276" s="31"/>
      <c r="QK276" s="31"/>
      <c r="QL276" s="31"/>
      <c r="QM276" s="31"/>
      <c r="QN276" s="31"/>
      <c r="QO276" s="31"/>
      <c r="QP276" s="31"/>
      <c r="QQ276" s="31"/>
      <c r="QR276" s="31"/>
      <c r="QS276" s="31"/>
      <c r="QT276" s="31"/>
      <c r="QU276" s="31"/>
      <c r="QV276" s="31"/>
      <c r="QW276" s="31"/>
      <c r="QX276" s="31"/>
      <c r="QY276" s="31"/>
      <c r="QZ276" s="31"/>
      <c r="RA276" s="31"/>
      <c r="RB276" s="31"/>
      <c r="RC276" s="31"/>
      <c r="RD276" s="31"/>
      <c r="RE276" s="31"/>
      <c r="RF276" s="31"/>
      <c r="RG276" s="31"/>
      <c r="RH276" s="31"/>
      <c r="RI276" s="31"/>
      <c r="RJ276" s="31"/>
      <c r="RK276" s="31"/>
      <c r="RL276" s="31"/>
      <c r="RM276" s="31"/>
      <c r="RN276" s="31"/>
      <c r="RO276" s="31"/>
      <c r="RP276" s="31"/>
      <c r="RQ276" s="31"/>
      <c r="RR276" s="31"/>
      <c r="RS276" s="31"/>
      <c r="RT276" s="31"/>
      <c r="RU276" s="31"/>
      <c r="RV276" s="31"/>
      <c r="RW276" s="31"/>
      <c r="RX276" s="31"/>
      <c r="RY276" s="31"/>
      <c r="RZ276" s="31"/>
      <c r="SA276" s="31"/>
      <c r="SB276" s="31"/>
      <c r="SC276" s="31"/>
      <c r="SD276" s="31"/>
      <c r="SE276" s="31"/>
      <c r="SF276" s="31"/>
      <c r="SG276" s="31"/>
      <c r="SH276" s="31"/>
      <c r="SI276" s="31"/>
      <c r="SJ276" s="31"/>
      <c r="SK276" s="31"/>
      <c r="SL276" s="31"/>
      <c r="SM276" s="31"/>
      <c r="SN276" s="31"/>
      <c r="SO276" s="31"/>
      <c r="SP276" s="31"/>
      <c r="SQ276" s="31"/>
      <c r="SR276" s="31"/>
      <c r="SS276" s="31"/>
      <c r="ST276" s="31"/>
      <c r="SU276" s="31"/>
      <c r="SV276" s="31"/>
      <c r="SW276" s="31"/>
      <c r="SX276" s="31"/>
      <c r="SY276" s="31"/>
      <c r="SZ276" s="31"/>
      <c r="TA276" s="31"/>
      <c r="TB276" s="31"/>
      <c r="TC276" s="31"/>
      <c r="TD276" s="31"/>
      <c r="TE276" s="31"/>
      <c r="TF276" s="31"/>
      <c r="TG276" s="31"/>
      <c r="TH276" s="31"/>
      <c r="TI276" s="31"/>
      <c r="TJ276" s="31"/>
      <c r="TK276" s="31"/>
      <c r="TL276" s="31"/>
      <c r="TM276" s="31"/>
      <c r="TN276" s="31"/>
      <c r="TO276" s="31"/>
      <c r="TP276" s="31"/>
      <c r="TQ276" s="31"/>
      <c r="TR276" s="31"/>
      <c r="TS276" s="31"/>
      <c r="TT276" s="31"/>
      <c r="TU276" s="31"/>
      <c r="TV276" s="31"/>
      <c r="TW276" s="31"/>
      <c r="TX276" s="31"/>
      <c r="TY276" s="31"/>
      <c r="TZ276" s="31"/>
      <c r="UA276" s="31"/>
      <c r="UB276" s="31"/>
      <c r="UC276" s="31"/>
      <c r="UD276" s="31"/>
      <c r="UE276" s="31"/>
      <c r="UF276" s="31"/>
      <c r="UG276" s="31"/>
      <c r="UH276" s="31"/>
      <c r="UI276" s="31"/>
      <c r="UJ276" s="31"/>
      <c r="UK276" s="31"/>
      <c r="UL276" s="31"/>
      <c r="UM276" s="31"/>
      <c r="UN276" s="31"/>
      <c r="UO276" s="31"/>
      <c r="UP276" s="31"/>
      <c r="UQ276" s="31"/>
      <c r="UR276" s="31"/>
      <c r="US276" s="31"/>
      <c r="UT276" s="31"/>
      <c r="UU276" s="31"/>
      <c r="UV276" s="31"/>
      <c r="UW276" s="31"/>
      <c r="UX276" s="31"/>
      <c r="UY276" s="31"/>
      <c r="UZ276" s="31"/>
      <c r="VA276" s="31"/>
      <c r="VB276" s="31"/>
      <c r="VC276" s="31"/>
      <c r="VD276" s="31"/>
      <c r="VE276" s="31"/>
      <c r="VF276" s="31"/>
      <c r="VG276" s="31"/>
      <c r="VH276" s="31"/>
      <c r="VI276" s="31"/>
      <c r="VJ276" s="31"/>
      <c r="VK276" s="31"/>
      <c r="VL276" s="31"/>
      <c r="VM276" s="31"/>
      <c r="VN276" s="31"/>
      <c r="VO276" s="31"/>
      <c r="VP276" s="31"/>
      <c r="VQ276" s="31"/>
      <c r="VR276" s="31"/>
      <c r="VS276" s="31"/>
      <c r="VT276" s="31"/>
      <c r="VU276" s="31"/>
      <c r="VV276" s="31"/>
      <c r="VW276" s="31"/>
      <c r="VX276" s="31"/>
      <c r="VY276" s="31"/>
      <c r="VZ276" s="31"/>
      <c r="WA276" s="31"/>
      <c r="WB276" s="31"/>
      <c r="WC276" s="31"/>
      <c r="WD276" s="31"/>
      <c r="WE276" s="31"/>
      <c r="WF276" s="31"/>
      <c r="WG276" s="31"/>
      <c r="WH276" s="31"/>
      <c r="WI276" s="31"/>
      <c r="WJ276" s="31"/>
      <c r="WK276" s="31"/>
      <c r="WL276" s="31"/>
      <c r="WM276" s="31"/>
      <c r="WN276" s="31"/>
      <c r="WO276" s="31"/>
      <c r="WP276" s="31"/>
      <c r="WQ276" s="31"/>
      <c r="WR276" s="31"/>
      <c r="WS276" s="31"/>
      <c r="WT276" s="31"/>
      <c r="WU276" s="31"/>
      <c r="WV276" s="31"/>
      <c r="WW276" s="31"/>
      <c r="WX276" s="31"/>
      <c r="WY276" s="31"/>
      <c r="WZ276" s="31"/>
      <c r="XA276" s="31"/>
      <c r="XB276" s="31"/>
      <c r="XC276" s="31"/>
      <c r="XD276" s="31"/>
      <c r="XE276" s="31"/>
      <c r="XF276" s="31"/>
      <c r="XG276" s="31"/>
      <c r="XH276" s="31"/>
      <c r="XI276" s="31"/>
      <c r="XJ276" s="31"/>
      <c r="XK276" s="31"/>
      <c r="XL276" s="31"/>
      <c r="XM276" s="31"/>
      <c r="XN276" s="31"/>
      <c r="XO276" s="31"/>
      <c r="XP276" s="31"/>
      <c r="XQ276" s="31"/>
      <c r="XR276" s="31"/>
      <c r="XS276" s="31"/>
      <c r="XT276" s="31"/>
      <c r="XU276" s="31"/>
      <c r="XV276" s="31"/>
      <c r="XW276" s="31"/>
      <c r="XX276" s="31"/>
      <c r="XY276" s="31"/>
      <c r="XZ276" s="31"/>
      <c r="YA276" s="31"/>
      <c r="YB276" s="31"/>
      <c r="YC276" s="31"/>
      <c r="YD276" s="31"/>
      <c r="YE276" s="31"/>
      <c r="YF276" s="31"/>
      <c r="YG276" s="31"/>
      <c r="YH276" s="31"/>
      <c r="YI276" s="31"/>
      <c r="YJ276" s="31"/>
      <c r="YK276" s="31"/>
      <c r="YL276" s="31"/>
    </row>
    <row r="277" spans="1:662" s="5" customFormat="1" x14ac:dyDescent="0.25">
      <c r="A277" s="16"/>
      <c r="B277" s="16"/>
      <c r="C277" s="18">
        <v>4280</v>
      </c>
      <c r="D277" s="18" t="s">
        <v>43</v>
      </c>
      <c r="E277" s="3">
        <v>150</v>
      </c>
      <c r="F277" s="3">
        <v>0</v>
      </c>
      <c r="G277" s="15">
        <f t="shared" si="4"/>
        <v>0</v>
      </c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  <c r="IX277" s="31"/>
      <c r="IY277" s="31"/>
      <c r="IZ277" s="31"/>
      <c r="JA277" s="31"/>
      <c r="JB277" s="31"/>
      <c r="JC277" s="31"/>
      <c r="JD277" s="31"/>
      <c r="JE277" s="31"/>
      <c r="JF277" s="31"/>
      <c r="JG277" s="31"/>
      <c r="JH277" s="31"/>
      <c r="JI277" s="31"/>
      <c r="JJ277" s="31"/>
      <c r="JK277" s="31"/>
      <c r="JL277" s="31"/>
      <c r="JM277" s="31"/>
      <c r="JN277" s="31"/>
      <c r="JO277" s="31"/>
      <c r="JP277" s="31"/>
      <c r="JQ277" s="31"/>
      <c r="JR277" s="31"/>
      <c r="JS277" s="31"/>
      <c r="JT277" s="31"/>
      <c r="JU277" s="31"/>
      <c r="JV277" s="31"/>
      <c r="JW277" s="31"/>
      <c r="JX277" s="31"/>
      <c r="JY277" s="31"/>
      <c r="JZ277" s="31"/>
      <c r="KA277" s="31"/>
      <c r="KB277" s="31"/>
      <c r="KC277" s="31"/>
      <c r="KD277" s="31"/>
      <c r="KE277" s="31"/>
      <c r="KF277" s="31"/>
      <c r="KG277" s="31"/>
      <c r="KH277" s="31"/>
      <c r="KI277" s="31"/>
      <c r="KJ277" s="31"/>
      <c r="KK277" s="31"/>
      <c r="KL277" s="31"/>
      <c r="KM277" s="31"/>
      <c r="KN277" s="31"/>
      <c r="KO277" s="31"/>
      <c r="KP277" s="31"/>
      <c r="KQ277" s="31"/>
      <c r="KR277" s="31"/>
      <c r="KS277" s="31"/>
      <c r="KT277" s="31"/>
      <c r="KU277" s="31"/>
      <c r="KV277" s="31"/>
      <c r="KW277" s="31"/>
      <c r="KX277" s="31"/>
      <c r="KY277" s="31"/>
      <c r="KZ277" s="31"/>
      <c r="LA277" s="31"/>
      <c r="LB277" s="31"/>
      <c r="LC277" s="31"/>
      <c r="LD277" s="31"/>
      <c r="LE277" s="31"/>
      <c r="LF277" s="31"/>
      <c r="LG277" s="31"/>
      <c r="LH277" s="31"/>
      <c r="LI277" s="31"/>
      <c r="LJ277" s="31"/>
      <c r="LK277" s="31"/>
      <c r="LL277" s="31"/>
      <c r="LM277" s="31"/>
      <c r="LN277" s="31"/>
      <c r="LO277" s="31"/>
      <c r="LP277" s="31"/>
      <c r="LQ277" s="31"/>
      <c r="LR277" s="31"/>
      <c r="LS277" s="31"/>
      <c r="LT277" s="31"/>
      <c r="LU277" s="31"/>
      <c r="LV277" s="31"/>
      <c r="LW277" s="31"/>
      <c r="LX277" s="31"/>
      <c r="LY277" s="31"/>
      <c r="LZ277" s="31"/>
      <c r="MA277" s="31"/>
      <c r="MB277" s="31"/>
      <c r="MC277" s="31"/>
      <c r="MD277" s="31"/>
      <c r="ME277" s="31"/>
      <c r="MF277" s="31"/>
      <c r="MG277" s="31"/>
      <c r="MH277" s="31"/>
      <c r="MI277" s="31"/>
      <c r="MJ277" s="31"/>
      <c r="MK277" s="31"/>
      <c r="ML277" s="31"/>
      <c r="MM277" s="31"/>
      <c r="MN277" s="31"/>
      <c r="MO277" s="31"/>
      <c r="MP277" s="31"/>
      <c r="MQ277" s="31"/>
      <c r="MR277" s="31"/>
      <c r="MS277" s="31"/>
      <c r="MT277" s="31"/>
      <c r="MU277" s="31"/>
      <c r="MV277" s="31"/>
      <c r="MW277" s="31"/>
      <c r="MX277" s="31"/>
      <c r="MY277" s="31"/>
      <c r="MZ277" s="31"/>
      <c r="NA277" s="31"/>
      <c r="NB277" s="31"/>
      <c r="NC277" s="31"/>
      <c r="ND277" s="31"/>
      <c r="NE277" s="31"/>
      <c r="NF277" s="31"/>
      <c r="NG277" s="31"/>
      <c r="NH277" s="31"/>
      <c r="NI277" s="31"/>
      <c r="NJ277" s="31"/>
      <c r="NK277" s="31"/>
      <c r="NL277" s="31"/>
      <c r="NM277" s="31"/>
      <c r="NN277" s="31"/>
      <c r="NO277" s="31"/>
      <c r="NP277" s="31"/>
      <c r="NQ277" s="31"/>
      <c r="NR277" s="31"/>
      <c r="NS277" s="31"/>
      <c r="NT277" s="31"/>
      <c r="NU277" s="31"/>
      <c r="NV277" s="31"/>
      <c r="NW277" s="31"/>
      <c r="NX277" s="31"/>
      <c r="NY277" s="31"/>
      <c r="NZ277" s="31"/>
      <c r="OA277" s="31"/>
      <c r="OB277" s="31"/>
      <c r="OC277" s="31"/>
      <c r="OD277" s="31"/>
      <c r="OE277" s="31"/>
      <c r="OF277" s="31"/>
      <c r="OG277" s="31"/>
      <c r="OH277" s="31"/>
      <c r="OI277" s="31"/>
      <c r="OJ277" s="31"/>
      <c r="OK277" s="31"/>
      <c r="OL277" s="31"/>
      <c r="OM277" s="31"/>
      <c r="ON277" s="31"/>
      <c r="OO277" s="31"/>
      <c r="OP277" s="31"/>
      <c r="OQ277" s="31"/>
      <c r="OR277" s="31"/>
      <c r="OS277" s="31"/>
      <c r="OT277" s="31"/>
      <c r="OU277" s="31"/>
      <c r="OV277" s="31"/>
      <c r="OW277" s="31"/>
      <c r="OX277" s="31"/>
      <c r="OY277" s="31"/>
      <c r="OZ277" s="31"/>
      <c r="PA277" s="31"/>
      <c r="PB277" s="31"/>
      <c r="PC277" s="31"/>
      <c r="PD277" s="31"/>
      <c r="PE277" s="31"/>
      <c r="PF277" s="31"/>
      <c r="PG277" s="31"/>
      <c r="PH277" s="31"/>
      <c r="PI277" s="31"/>
      <c r="PJ277" s="31"/>
      <c r="PK277" s="31"/>
      <c r="PL277" s="31"/>
      <c r="PM277" s="31"/>
      <c r="PN277" s="31"/>
      <c r="PO277" s="31"/>
      <c r="PP277" s="31"/>
      <c r="PQ277" s="31"/>
      <c r="PR277" s="31"/>
      <c r="PS277" s="31"/>
      <c r="PT277" s="31"/>
      <c r="PU277" s="31"/>
      <c r="PV277" s="31"/>
      <c r="PW277" s="31"/>
      <c r="PX277" s="31"/>
      <c r="PY277" s="31"/>
      <c r="PZ277" s="31"/>
      <c r="QA277" s="31"/>
      <c r="QB277" s="31"/>
      <c r="QC277" s="31"/>
      <c r="QD277" s="31"/>
      <c r="QE277" s="31"/>
      <c r="QF277" s="31"/>
      <c r="QG277" s="31"/>
      <c r="QH277" s="31"/>
      <c r="QI277" s="31"/>
      <c r="QJ277" s="31"/>
      <c r="QK277" s="31"/>
      <c r="QL277" s="31"/>
      <c r="QM277" s="31"/>
      <c r="QN277" s="31"/>
      <c r="QO277" s="31"/>
      <c r="QP277" s="31"/>
      <c r="QQ277" s="31"/>
      <c r="QR277" s="31"/>
      <c r="QS277" s="31"/>
      <c r="QT277" s="31"/>
      <c r="QU277" s="31"/>
      <c r="QV277" s="31"/>
      <c r="QW277" s="31"/>
      <c r="QX277" s="31"/>
      <c r="QY277" s="31"/>
      <c r="QZ277" s="31"/>
      <c r="RA277" s="31"/>
      <c r="RB277" s="31"/>
      <c r="RC277" s="31"/>
      <c r="RD277" s="31"/>
      <c r="RE277" s="31"/>
      <c r="RF277" s="31"/>
      <c r="RG277" s="31"/>
      <c r="RH277" s="31"/>
      <c r="RI277" s="31"/>
      <c r="RJ277" s="31"/>
      <c r="RK277" s="31"/>
      <c r="RL277" s="31"/>
      <c r="RM277" s="31"/>
      <c r="RN277" s="31"/>
      <c r="RO277" s="31"/>
      <c r="RP277" s="31"/>
      <c r="RQ277" s="31"/>
      <c r="RR277" s="31"/>
      <c r="RS277" s="31"/>
      <c r="RT277" s="31"/>
      <c r="RU277" s="31"/>
      <c r="RV277" s="31"/>
      <c r="RW277" s="31"/>
      <c r="RX277" s="31"/>
      <c r="RY277" s="31"/>
      <c r="RZ277" s="31"/>
      <c r="SA277" s="31"/>
      <c r="SB277" s="31"/>
      <c r="SC277" s="31"/>
      <c r="SD277" s="31"/>
      <c r="SE277" s="31"/>
      <c r="SF277" s="31"/>
      <c r="SG277" s="31"/>
      <c r="SH277" s="31"/>
      <c r="SI277" s="31"/>
      <c r="SJ277" s="31"/>
      <c r="SK277" s="31"/>
      <c r="SL277" s="31"/>
      <c r="SM277" s="31"/>
      <c r="SN277" s="31"/>
      <c r="SO277" s="31"/>
      <c r="SP277" s="31"/>
      <c r="SQ277" s="31"/>
      <c r="SR277" s="31"/>
      <c r="SS277" s="31"/>
      <c r="ST277" s="31"/>
      <c r="SU277" s="31"/>
      <c r="SV277" s="31"/>
      <c r="SW277" s="31"/>
      <c r="SX277" s="31"/>
      <c r="SY277" s="31"/>
      <c r="SZ277" s="31"/>
      <c r="TA277" s="31"/>
      <c r="TB277" s="31"/>
      <c r="TC277" s="31"/>
      <c r="TD277" s="31"/>
      <c r="TE277" s="31"/>
      <c r="TF277" s="31"/>
      <c r="TG277" s="31"/>
      <c r="TH277" s="31"/>
      <c r="TI277" s="31"/>
      <c r="TJ277" s="31"/>
      <c r="TK277" s="31"/>
      <c r="TL277" s="31"/>
      <c r="TM277" s="31"/>
      <c r="TN277" s="31"/>
      <c r="TO277" s="31"/>
      <c r="TP277" s="31"/>
      <c r="TQ277" s="31"/>
      <c r="TR277" s="31"/>
      <c r="TS277" s="31"/>
      <c r="TT277" s="31"/>
      <c r="TU277" s="31"/>
      <c r="TV277" s="31"/>
      <c r="TW277" s="31"/>
      <c r="TX277" s="31"/>
      <c r="TY277" s="31"/>
      <c r="TZ277" s="31"/>
      <c r="UA277" s="31"/>
      <c r="UB277" s="31"/>
      <c r="UC277" s="31"/>
      <c r="UD277" s="31"/>
      <c r="UE277" s="31"/>
      <c r="UF277" s="31"/>
      <c r="UG277" s="31"/>
      <c r="UH277" s="31"/>
      <c r="UI277" s="31"/>
      <c r="UJ277" s="31"/>
      <c r="UK277" s="31"/>
      <c r="UL277" s="31"/>
      <c r="UM277" s="31"/>
      <c r="UN277" s="31"/>
      <c r="UO277" s="31"/>
      <c r="UP277" s="31"/>
      <c r="UQ277" s="31"/>
      <c r="UR277" s="31"/>
      <c r="US277" s="31"/>
      <c r="UT277" s="31"/>
      <c r="UU277" s="31"/>
      <c r="UV277" s="31"/>
      <c r="UW277" s="31"/>
      <c r="UX277" s="31"/>
      <c r="UY277" s="31"/>
      <c r="UZ277" s="31"/>
      <c r="VA277" s="31"/>
      <c r="VB277" s="31"/>
      <c r="VC277" s="31"/>
      <c r="VD277" s="31"/>
      <c r="VE277" s="31"/>
      <c r="VF277" s="31"/>
      <c r="VG277" s="31"/>
      <c r="VH277" s="31"/>
      <c r="VI277" s="31"/>
      <c r="VJ277" s="31"/>
      <c r="VK277" s="31"/>
      <c r="VL277" s="31"/>
      <c r="VM277" s="31"/>
      <c r="VN277" s="31"/>
      <c r="VO277" s="31"/>
      <c r="VP277" s="31"/>
      <c r="VQ277" s="31"/>
      <c r="VR277" s="31"/>
      <c r="VS277" s="31"/>
      <c r="VT277" s="31"/>
      <c r="VU277" s="31"/>
      <c r="VV277" s="31"/>
      <c r="VW277" s="31"/>
      <c r="VX277" s="31"/>
      <c r="VY277" s="31"/>
      <c r="VZ277" s="31"/>
      <c r="WA277" s="31"/>
      <c r="WB277" s="31"/>
      <c r="WC277" s="31"/>
      <c r="WD277" s="31"/>
      <c r="WE277" s="31"/>
      <c r="WF277" s="31"/>
      <c r="WG277" s="31"/>
      <c r="WH277" s="31"/>
      <c r="WI277" s="31"/>
      <c r="WJ277" s="31"/>
      <c r="WK277" s="31"/>
      <c r="WL277" s="31"/>
      <c r="WM277" s="31"/>
      <c r="WN277" s="31"/>
      <c r="WO277" s="31"/>
      <c r="WP277" s="31"/>
      <c r="WQ277" s="31"/>
      <c r="WR277" s="31"/>
      <c r="WS277" s="31"/>
      <c r="WT277" s="31"/>
      <c r="WU277" s="31"/>
      <c r="WV277" s="31"/>
      <c r="WW277" s="31"/>
      <c r="WX277" s="31"/>
      <c r="WY277" s="31"/>
      <c r="WZ277" s="31"/>
      <c r="XA277" s="31"/>
      <c r="XB277" s="31"/>
      <c r="XC277" s="31"/>
      <c r="XD277" s="31"/>
      <c r="XE277" s="31"/>
      <c r="XF277" s="31"/>
      <c r="XG277" s="31"/>
      <c r="XH277" s="31"/>
      <c r="XI277" s="31"/>
      <c r="XJ277" s="31"/>
      <c r="XK277" s="31"/>
      <c r="XL277" s="31"/>
      <c r="XM277" s="31"/>
      <c r="XN277" s="31"/>
      <c r="XO277" s="31"/>
      <c r="XP277" s="31"/>
      <c r="XQ277" s="31"/>
      <c r="XR277" s="31"/>
      <c r="XS277" s="31"/>
      <c r="XT277" s="31"/>
      <c r="XU277" s="31"/>
      <c r="XV277" s="31"/>
      <c r="XW277" s="31"/>
      <c r="XX277" s="31"/>
      <c r="XY277" s="31"/>
      <c r="XZ277" s="31"/>
      <c r="YA277" s="31"/>
      <c r="YB277" s="31"/>
      <c r="YC277" s="31"/>
      <c r="YD277" s="31"/>
      <c r="YE277" s="31"/>
      <c r="YF277" s="31"/>
      <c r="YG277" s="31"/>
      <c r="YH277" s="31"/>
      <c r="YI277" s="31"/>
      <c r="YJ277" s="31"/>
      <c r="YK277" s="31"/>
      <c r="YL277" s="31"/>
    </row>
    <row r="278" spans="1:662" s="5" customFormat="1" x14ac:dyDescent="0.25">
      <c r="A278" s="16"/>
      <c r="B278" s="16"/>
      <c r="C278" s="18">
        <v>4300</v>
      </c>
      <c r="D278" s="18" t="s">
        <v>10</v>
      </c>
      <c r="E278" s="3">
        <v>8936</v>
      </c>
      <c r="F278" s="3">
        <v>5948.14</v>
      </c>
      <c r="G278" s="15">
        <f t="shared" si="4"/>
        <v>66.563786929274855</v>
      </c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  <c r="IX278" s="31"/>
      <c r="IY278" s="31"/>
      <c r="IZ278" s="31"/>
      <c r="JA278" s="31"/>
      <c r="JB278" s="31"/>
      <c r="JC278" s="31"/>
      <c r="JD278" s="31"/>
      <c r="JE278" s="31"/>
      <c r="JF278" s="31"/>
      <c r="JG278" s="31"/>
      <c r="JH278" s="31"/>
      <c r="JI278" s="31"/>
      <c r="JJ278" s="31"/>
      <c r="JK278" s="31"/>
      <c r="JL278" s="31"/>
      <c r="JM278" s="31"/>
      <c r="JN278" s="31"/>
      <c r="JO278" s="31"/>
      <c r="JP278" s="31"/>
      <c r="JQ278" s="31"/>
      <c r="JR278" s="31"/>
      <c r="JS278" s="31"/>
      <c r="JT278" s="31"/>
      <c r="JU278" s="31"/>
      <c r="JV278" s="31"/>
      <c r="JW278" s="31"/>
      <c r="JX278" s="31"/>
      <c r="JY278" s="31"/>
      <c r="JZ278" s="31"/>
      <c r="KA278" s="31"/>
      <c r="KB278" s="31"/>
      <c r="KC278" s="31"/>
      <c r="KD278" s="31"/>
      <c r="KE278" s="31"/>
      <c r="KF278" s="31"/>
      <c r="KG278" s="31"/>
      <c r="KH278" s="31"/>
      <c r="KI278" s="31"/>
      <c r="KJ278" s="31"/>
      <c r="KK278" s="31"/>
      <c r="KL278" s="31"/>
      <c r="KM278" s="31"/>
      <c r="KN278" s="31"/>
      <c r="KO278" s="31"/>
      <c r="KP278" s="31"/>
      <c r="KQ278" s="31"/>
      <c r="KR278" s="31"/>
      <c r="KS278" s="31"/>
      <c r="KT278" s="31"/>
      <c r="KU278" s="31"/>
      <c r="KV278" s="31"/>
      <c r="KW278" s="31"/>
      <c r="KX278" s="31"/>
      <c r="KY278" s="31"/>
      <c r="KZ278" s="31"/>
      <c r="LA278" s="31"/>
      <c r="LB278" s="31"/>
      <c r="LC278" s="31"/>
      <c r="LD278" s="31"/>
      <c r="LE278" s="31"/>
      <c r="LF278" s="31"/>
      <c r="LG278" s="31"/>
      <c r="LH278" s="31"/>
      <c r="LI278" s="31"/>
      <c r="LJ278" s="31"/>
      <c r="LK278" s="31"/>
      <c r="LL278" s="31"/>
      <c r="LM278" s="31"/>
      <c r="LN278" s="31"/>
      <c r="LO278" s="31"/>
      <c r="LP278" s="31"/>
      <c r="LQ278" s="31"/>
      <c r="LR278" s="31"/>
      <c r="LS278" s="31"/>
      <c r="LT278" s="31"/>
      <c r="LU278" s="31"/>
      <c r="LV278" s="31"/>
      <c r="LW278" s="31"/>
      <c r="LX278" s="31"/>
      <c r="LY278" s="31"/>
      <c r="LZ278" s="31"/>
      <c r="MA278" s="31"/>
      <c r="MB278" s="31"/>
      <c r="MC278" s="31"/>
      <c r="MD278" s="31"/>
      <c r="ME278" s="31"/>
      <c r="MF278" s="31"/>
      <c r="MG278" s="31"/>
      <c r="MH278" s="31"/>
      <c r="MI278" s="31"/>
      <c r="MJ278" s="31"/>
      <c r="MK278" s="31"/>
      <c r="ML278" s="31"/>
      <c r="MM278" s="31"/>
      <c r="MN278" s="31"/>
      <c r="MO278" s="31"/>
      <c r="MP278" s="31"/>
      <c r="MQ278" s="31"/>
      <c r="MR278" s="31"/>
      <c r="MS278" s="31"/>
      <c r="MT278" s="31"/>
      <c r="MU278" s="31"/>
      <c r="MV278" s="31"/>
      <c r="MW278" s="31"/>
      <c r="MX278" s="31"/>
      <c r="MY278" s="31"/>
      <c r="MZ278" s="31"/>
      <c r="NA278" s="31"/>
      <c r="NB278" s="31"/>
      <c r="NC278" s="31"/>
      <c r="ND278" s="31"/>
      <c r="NE278" s="31"/>
      <c r="NF278" s="31"/>
      <c r="NG278" s="31"/>
      <c r="NH278" s="31"/>
      <c r="NI278" s="31"/>
      <c r="NJ278" s="31"/>
      <c r="NK278" s="31"/>
      <c r="NL278" s="31"/>
      <c r="NM278" s="31"/>
      <c r="NN278" s="31"/>
      <c r="NO278" s="31"/>
      <c r="NP278" s="31"/>
      <c r="NQ278" s="31"/>
      <c r="NR278" s="31"/>
      <c r="NS278" s="31"/>
      <c r="NT278" s="31"/>
      <c r="NU278" s="31"/>
      <c r="NV278" s="31"/>
      <c r="NW278" s="31"/>
      <c r="NX278" s="31"/>
      <c r="NY278" s="31"/>
      <c r="NZ278" s="31"/>
      <c r="OA278" s="31"/>
      <c r="OB278" s="31"/>
      <c r="OC278" s="31"/>
      <c r="OD278" s="31"/>
      <c r="OE278" s="31"/>
      <c r="OF278" s="31"/>
      <c r="OG278" s="31"/>
      <c r="OH278" s="31"/>
      <c r="OI278" s="31"/>
      <c r="OJ278" s="31"/>
      <c r="OK278" s="31"/>
      <c r="OL278" s="31"/>
      <c r="OM278" s="31"/>
      <c r="ON278" s="31"/>
      <c r="OO278" s="31"/>
      <c r="OP278" s="31"/>
      <c r="OQ278" s="31"/>
      <c r="OR278" s="31"/>
      <c r="OS278" s="31"/>
      <c r="OT278" s="31"/>
      <c r="OU278" s="31"/>
      <c r="OV278" s="31"/>
      <c r="OW278" s="31"/>
      <c r="OX278" s="31"/>
      <c r="OY278" s="31"/>
      <c r="OZ278" s="31"/>
      <c r="PA278" s="31"/>
      <c r="PB278" s="31"/>
      <c r="PC278" s="31"/>
      <c r="PD278" s="31"/>
      <c r="PE278" s="31"/>
      <c r="PF278" s="31"/>
      <c r="PG278" s="31"/>
      <c r="PH278" s="31"/>
      <c r="PI278" s="31"/>
      <c r="PJ278" s="31"/>
      <c r="PK278" s="31"/>
      <c r="PL278" s="31"/>
      <c r="PM278" s="31"/>
      <c r="PN278" s="31"/>
      <c r="PO278" s="31"/>
      <c r="PP278" s="31"/>
      <c r="PQ278" s="31"/>
      <c r="PR278" s="31"/>
      <c r="PS278" s="31"/>
      <c r="PT278" s="31"/>
      <c r="PU278" s="31"/>
      <c r="PV278" s="31"/>
      <c r="PW278" s="31"/>
      <c r="PX278" s="31"/>
      <c r="PY278" s="31"/>
      <c r="PZ278" s="31"/>
      <c r="QA278" s="31"/>
      <c r="QB278" s="31"/>
      <c r="QC278" s="31"/>
      <c r="QD278" s="31"/>
      <c r="QE278" s="31"/>
      <c r="QF278" s="31"/>
      <c r="QG278" s="31"/>
      <c r="QH278" s="31"/>
      <c r="QI278" s="31"/>
      <c r="QJ278" s="31"/>
      <c r="QK278" s="31"/>
      <c r="QL278" s="31"/>
      <c r="QM278" s="31"/>
      <c r="QN278" s="31"/>
      <c r="QO278" s="31"/>
      <c r="QP278" s="31"/>
      <c r="QQ278" s="31"/>
      <c r="QR278" s="31"/>
      <c r="QS278" s="31"/>
      <c r="QT278" s="31"/>
      <c r="QU278" s="31"/>
      <c r="QV278" s="31"/>
      <c r="QW278" s="31"/>
      <c r="QX278" s="31"/>
      <c r="QY278" s="31"/>
      <c r="QZ278" s="31"/>
      <c r="RA278" s="31"/>
      <c r="RB278" s="31"/>
      <c r="RC278" s="31"/>
      <c r="RD278" s="31"/>
      <c r="RE278" s="31"/>
      <c r="RF278" s="31"/>
      <c r="RG278" s="31"/>
      <c r="RH278" s="31"/>
      <c r="RI278" s="31"/>
      <c r="RJ278" s="31"/>
      <c r="RK278" s="31"/>
      <c r="RL278" s="31"/>
      <c r="RM278" s="31"/>
      <c r="RN278" s="31"/>
      <c r="RO278" s="31"/>
      <c r="RP278" s="31"/>
      <c r="RQ278" s="31"/>
      <c r="RR278" s="31"/>
      <c r="RS278" s="31"/>
      <c r="RT278" s="31"/>
      <c r="RU278" s="31"/>
      <c r="RV278" s="31"/>
      <c r="RW278" s="31"/>
      <c r="RX278" s="31"/>
      <c r="RY278" s="31"/>
      <c r="RZ278" s="31"/>
      <c r="SA278" s="31"/>
      <c r="SB278" s="31"/>
      <c r="SC278" s="31"/>
      <c r="SD278" s="31"/>
      <c r="SE278" s="31"/>
      <c r="SF278" s="31"/>
      <c r="SG278" s="31"/>
      <c r="SH278" s="31"/>
      <c r="SI278" s="31"/>
      <c r="SJ278" s="31"/>
      <c r="SK278" s="31"/>
      <c r="SL278" s="31"/>
      <c r="SM278" s="31"/>
      <c r="SN278" s="31"/>
      <c r="SO278" s="31"/>
      <c r="SP278" s="31"/>
      <c r="SQ278" s="31"/>
      <c r="SR278" s="31"/>
      <c r="SS278" s="31"/>
      <c r="ST278" s="31"/>
      <c r="SU278" s="31"/>
      <c r="SV278" s="31"/>
      <c r="SW278" s="31"/>
      <c r="SX278" s="31"/>
      <c r="SY278" s="31"/>
      <c r="SZ278" s="31"/>
      <c r="TA278" s="31"/>
      <c r="TB278" s="31"/>
      <c r="TC278" s="31"/>
      <c r="TD278" s="31"/>
      <c r="TE278" s="31"/>
      <c r="TF278" s="31"/>
      <c r="TG278" s="31"/>
      <c r="TH278" s="31"/>
      <c r="TI278" s="31"/>
      <c r="TJ278" s="31"/>
      <c r="TK278" s="31"/>
      <c r="TL278" s="31"/>
      <c r="TM278" s="31"/>
      <c r="TN278" s="31"/>
      <c r="TO278" s="31"/>
      <c r="TP278" s="31"/>
      <c r="TQ278" s="31"/>
      <c r="TR278" s="31"/>
      <c r="TS278" s="31"/>
      <c r="TT278" s="31"/>
      <c r="TU278" s="31"/>
      <c r="TV278" s="31"/>
      <c r="TW278" s="31"/>
      <c r="TX278" s="31"/>
      <c r="TY278" s="31"/>
      <c r="TZ278" s="31"/>
      <c r="UA278" s="31"/>
      <c r="UB278" s="31"/>
      <c r="UC278" s="31"/>
      <c r="UD278" s="31"/>
      <c r="UE278" s="31"/>
      <c r="UF278" s="31"/>
      <c r="UG278" s="31"/>
      <c r="UH278" s="31"/>
      <c r="UI278" s="31"/>
      <c r="UJ278" s="31"/>
      <c r="UK278" s="31"/>
      <c r="UL278" s="31"/>
      <c r="UM278" s="31"/>
      <c r="UN278" s="31"/>
      <c r="UO278" s="31"/>
      <c r="UP278" s="31"/>
      <c r="UQ278" s="31"/>
      <c r="UR278" s="31"/>
      <c r="US278" s="31"/>
      <c r="UT278" s="31"/>
      <c r="UU278" s="31"/>
      <c r="UV278" s="31"/>
      <c r="UW278" s="31"/>
      <c r="UX278" s="31"/>
      <c r="UY278" s="31"/>
      <c r="UZ278" s="31"/>
      <c r="VA278" s="31"/>
      <c r="VB278" s="31"/>
      <c r="VC278" s="31"/>
      <c r="VD278" s="31"/>
      <c r="VE278" s="31"/>
      <c r="VF278" s="31"/>
      <c r="VG278" s="31"/>
      <c r="VH278" s="31"/>
      <c r="VI278" s="31"/>
      <c r="VJ278" s="31"/>
      <c r="VK278" s="31"/>
      <c r="VL278" s="31"/>
      <c r="VM278" s="31"/>
      <c r="VN278" s="31"/>
      <c r="VO278" s="31"/>
      <c r="VP278" s="31"/>
      <c r="VQ278" s="31"/>
      <c r="VR278" s="31"/>
      <c r="VS278" s="31"/>
      <c r="VT278" s="31"/>
      <c r="VU278" s="31"/>
      <c r="VV278" s="31"/>
      <c r="VW278" s="31"/>
      <c r="VX278" s="31"/>
      <c r="VY278" s="31"/>
      <c r="VZ278" s="31"/>
      <c r="WA278" s="31"/>
      <c r="WB278" s="31"/>
      <c r="WC278" s="31"/>
      <c r="WD278" s="31"/>
      <c r="WE278" s="31"/>
      <c r="WF278" s="31"/>
      <c r="WG278" s="31"/>
      <c r="WH278" s="31"/>
      <c r="WI278" s="31"/>
      <c r="WJ278" s="31"/>
      <c r="WK278" s="31"/>
      <c r="WL278" s="31"/>
      <c r="WM278" s="31"/>
      <c r="WN278" s="31"/>
      <c r="WO278" s="31"/>
      <c r="WP278" s="31"/>
      <c r="WQ278" s="31"/>
      <c r="WR278" s="31"/>
      <c r="WS278" s="31"/>
      <c r="WT278" s="31"/>
      <c r="WU278" s="31"/>
      <c r="WV278" s="31"/>
      <c r="WW278" s="31"/>
      <c r="WX278" s="31"/>
      <c r="WY278" s="31"/>
      <c r="WZ278" s="31"/>
      <c r="XA278" s="31"/>
      <c r="XB278" s="31"/>
      <c r="XC278" s="31"/>
      <c r="XD278" s="31"/>
      <c r="XE278" s="31"/>
      <c r="XF278" s="31"/>
      <c r="XG278" s="31"/>
      <c r="XH278" s="31"/>
      <c r="XI278" s="31"/>
      <c r="XJ278" s="31"/>
      <c r="XK278" s="31"/>
      <c r="XL278" s="31"/>
      <c r="XM278" s="31"/>
      <c r="XN278" s="31"/>
      <c r="XO278" s="31"/>
      <c r="XP278" s="31"/>
      <c r="XQ278" s="31"/>
      <c r="XR278" s="31"/>
      <c r="XS278" s="31"/>
      <c r="XT278" s="31"/>
      <c r="XU278" s="31"/>
      <c r="XV278" s="31"/>
      <c r="XW278" s="31"/>
      <c r="XX278" s="31"/>
      <c r="XY278" s="31"/>
      <c r="XZ278" s="31"/>
      <c r="YA278" s="31"/>
      <c r="YB278" s="31"/>
      <c r="YC278" s="31"/>
      <c r="YD278" s="31"/>
      <c r="YE278" s="31"/>
      <c r="YF278" s="31"/>
      <c r="YG278" s="31"/>
      <c r="YH278" s="31"/>
      <c r="YI278" s="31"/>
      <c r="YJ278" s="31"/>
      <c r="YK278" s="31"/>
      <c r="YL278" s="31"/>
    </row>
    <row r="279" spans="1:662" s="5" customFormat="1" x14ac:dyDescent="0.25">
      <c r="A279" s="16"/>
      <c r="B279" s="16"/>
      <c r="C279" s="18">
        <v>4410</v>
      </c>
      <c r="D279" s="18" t="s">
        <v>53</v>
      </c>
      <c r="E279" s="3">
        <v>500</v>
      </c>
      <c r="F279" s="3">
        <v>0</v>
      </c>
      <c r="G279" s="15">
        <f t="shared" si="4"/>
        <v>0</v>
      </c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  <c r="IX279" s="31"/>
      <c r="IY279" s="31"/>
      <c r="IZ279" s="31"/>
      <c r="JA279" s="31"/>
      <c r="JB279" s="31"/>
      <c r="JC279" s="31"/>
      <c r="JD279" s="31"/>
      <c r="JE279" s="31"/>
      <c r="JF279" s="31"/>
      <c r="JG279" s="31"/>
      <c r="JH279" s="31"/>
      <c r="JI279" s="31"/>
      <c r="JJ279" s="31"/>
      <c r="JK279" s="31"/>
      <c r="JL279" s="31"/>
      <c r="JM279" s="31"/>
      <c r="JN279" s="31"/>
      <c r="JO279" s="31"/>
      <c r="JP279" s="31"/>
      <c r="JQ279" s="31"/>
      <c r="JR279" s="31"/>
      <c r="JS279" s="31"/>
      <c r="JT279" s="31"/>
      <c r="JU279" s="31"/>
      <c r="JV279" s="31"/>
      <c r="JW279" s="31"/>
      <c r="JX279" s="31"/>
      <c r="JY279" s="31"/>
      <c r="JZ279" s="31"/>
      <c r="KA279" s="31"/>
      <c r="KB279" s="31"/>
      <c r="KC279" s="31"/>
      <c r="KD279" s="31"/>
      <c r="KE279" s="31"/>
      <c r="KF279" s="31"/>
      <c r="KG279" s="31"/>
      <c r="KH279" s="31"/>
      <c r="KI279" s="31"/>
      <c r="KJ279" s="31"/>
      <c r="KK279" s="31"/>
      <c r="KL279" s="31"/>
      <c r="KM279" s="31"/>
      <c r="KN279" s="31"/>
      <c r="KO279" s="31"/>
      <c r="KP279" s="31"/>
      <c r="KQ279" s="31"/>
      <c r="KR279" s="31"/>
      <c r="KS279" s="31"/>
      <c r="KT279" s="31"/>
      <c r="KU279" s="31"/>
      <c r="KV279" s="31"/>
      <c r="KW279" s="31"/>
      <c r="KX279" s="31"/>
      <c r="KY279" s="31"/>
      <c r="KZ279" s="31"/>
      <c r="LA279" s="31"/>
      <c r="LB279" s="31"/>
      <c r="LC279" s="31"/>
      <c r="LD279" s="31"/>
      <c r="LE279" s="31"/>
      <c r="LF279" s="31"/>
      <c r="LG279" s="31"/>
      <c r="LH279" s="31"/>
      <c r="LI279" s="31"/>
      <c r="LJ279" s="31"/>
      <c r="LK279" s="31"/>
      <c r="LL279" s="31"/>
      <c r="LM279" s="31"/>
      <c r="LN279" s="31"/>
      <c r="LO279" s="31"/>
      <c r="LP279" s="31"/>
      <c r="LQ279" s="31"/>
      <c r="LR279" s="31"/>
      <c r="LS279" s="31"/>
      <c r="LT279" s="31"/>
      <c r="LU279" s="31"/>
      <c r="LV279" s="31"/>
      <c r="LW279" s="31"/>
      <c r="LX279" s="31"/>
      <c r="LY279" s="31"/>
      <c r="LZ279" s="31"/>
      <c r="MA279" s="31"/>
      <c r="MB279" s="31"/>
      <c r="MC279" s="31"/>
      <c r="MD279" s="31"/>
      <c r="ME279" s="31"/>
      <c r="MF279" s="31"/>
      <c r="MG279" s="31"/>
      <c r="MH279" s="31"/>
      <c r="MI279" s="31"/>
      <c r="MJ279" s="31"/>
      <c r="MK279" s="31"/>
      <c r="ML279" s="31"/>
      <c r="MM279" s="31"/>
      <c r="MN279" s="31"/>
      <c r="MO279" s="31"/>
      <c r="MP279" s="31"/>
      <c r="MQ279" s="31"/>
      <c r="MR279" s="31"/>
      <c r="MS279" s="31"/>
      <c r="MT279" s="31"/>
      <c r="MU279" s="31"/>
      <c r="MV279" s="31"/>
      <c r="MW279" s="31"/>
      <c r="MX279" s="31"/>
      <c r="MY279" s="31"/>
      <c r="MZ279" s="31"/>
      <c r="NA279" s="31"/>
      <c r="NB279" s="31"/>
      <c r="NC279" s="31"/>
      <c r="ND279" s="31"/>
      <c r="NE279" s="31"/>
      <c r="NF279" s="31"/>
      <c r="NG279" s="31"/>
      <c r="NH279" s="31"/>
      <c r="NI279" s="31"/>
      <c r="NJ279" s="31"/>
      <c r="NK279" s="31"/>
      <c r="NL279" s="31"/>
      <c r="NM279" s="31"/>
      <c r="NN279" s="31"/>
      <c r="NO279" s="31"/>
      <c r="NP279" s="31"/>
      <c r="NQ279" s="31"/>
      <c r="NR279" s="31"/>
      <c r="NS279" s="31"/>
      <c r="NT279" s="31"/>
      <c r="NU279" s="31"/>
      <c r="NV279" s="31"/>
      <c r="NW279" s="31"/>
      <c r="NX279" s="31"/>
      <c r="NY279" s="31"/>
      <c r="NZ279" s="31"/>
      <c r="OA279" s="31"/>
      <c r="OB279" s="31"/>
      <c r="OC279" s="31"/>
      <c r="OD279" s="31"/>
      <c r="OE279" s="31"/>
      <c r="OF279" s="31"/>
      <c r="OG279" s="31"/>
      <c r="OH279" s="31"/>
      <c r="OI279" s="31"/>
      <c r="OJ279" s="31"/>
      <c r="OK279" s="31"/>
      <c r="OL279" s="31"/>
      <c r="OM279" s="31"/>
      <c r="ON279" s="31"/>
      <c r="OO279" s="31"/>
      <c r="OP279" s="31"/>
      <c r="OQ279" s="31"/>
      <c r="OR279" s="31"/>
      <c r="OS279" s="31"/>
      <c r="OT279" s="31"/>
      <c r="OU279" s="31"/>
      <c r="OV279" s="31"/>
      <c r="OW279" s="31"/>
      <c r="OX279" s="31"/>
      <c r="OY279" s="31"/>
      <c r="OZ279" s="31"/>
      <c r="PA279" s="31"/>
      <c r="PB279" s="31"/>
      <c r="PC279" s="31"/>
      <c r="PD279" s="31"/>
      <c r="PE279" s="31"/>
      <c r="PF279" s="31"/>
      <c r="PG279" s="31"/>
      <c r="PH279" s="31"/>
      <c r="PI279" s="31"/>
      <c r="PJ279" s="31"/>
      <c r="PK279" s="31"/>
      <c r="PL279" s="31"/>
      <c r="PM279" s="31"/>
      <c r="PN279" s="31"/>
      <c r="PO279" s="31"/>
      <c r="PP279" s="31"/>
      <c r="PQ279" s="31"/>
      <c r="PR279" s="31"/>
      <c r="PS279" s="31"/>
      <c r="PT279" s="31"/>
      <c r="PU279" s="31"/>
      <c r="PV279" s="31"/>
      <c r="PW279" s="31"/>
      <c r="PX279" s="31"/>
      <c r="PY279" s="31"/>
      <c r="PZ279" s="31"/>
      <c r="QA279" s="31"/>
      <c r="QB279" s="31"/>
      <c r="QC279" s="31"/>
      <c r="QD279" s="31"/>
      <c r="QE279" s="31"/>
      <c r="QF279" s="31"/>
      <c r="QG279" s="31"/>
      <c r="QH279" s="31"/>
      <c r="QI279" s="31"/>
      <c r="QJ279" s="31"/>
      <c r="QK279" s="31"/>
      <c r="QL279" s="31"/>
      <c r="QM279" s="31"/>
      <c r="QN279" s="31"/>
      <c r="QO279" s="31"/>
      <c r="QP279" s="31"/>
      <c r="QQ279" s="31"/>
      <c r="QR279" s="31"/>
      <c r="QS279" s="31"/>
      <c r="QT279" s="31"/>
      <c r="QU279" s="31"/>
      <c r="QV279" s="31"/>
      <c r="QW279" s="31"/>
      <c r="QX279" s="31"/>
      <c r="QY279" s="31"/>
      <c r="QZ279" s="31"/>
      <c r="RA279" s="31"/>
      <c r="RB279" s="31"/>
      <c r="RC279" s="31"/>
      <c r="RD279" s="31"/>
      <c r="RE279" s="31"/>
      <c r="RF279" s="31"/>
      <c r="RG279" s="31"/>
      <c r="RH279" s="31"/>
      <c r="RI279" s="31"/>
      <c r="RJ279" s="31"/>
      <c r="RK279" s="31"/>
      <c r="RL279" s="31"/>
      <c r="RM279" s="31"/>
      <c r="RN279" s="31"/>
      <c r="RO279" s="31"/>
      <c r="RP279" s="31"/>
      <c r="RQ279" s="31"/>
      <c r="RR279" s="31"/>
      <c r="RS279" s="31"/>
      <c r="RT279" s="31"/>
      <c r="RU279" s="31"/>
      <c r="RV279" s="31"/>
      <c r="RW279" s="31"/>
      <c r="RX279" s="31"/>
      <c r="RY279" s="31"/>
      <c r="RZ279" s="31"/>
      <c r="SA279" s="31"/>
      <c r="SB279" s="31"/>
      <c r="SC279" s="31"/>
      <c r="SD279" s="31"/>
      <c r="SE279" s="31"/>
      <c r="SF279" s="31"/>
      <c r="SG279" s="31"/>
      <c r="SH279" s="31"/>
      <c r="SI279" s="31"/>
      <c r="SJ279" s="31"/>
      <c r="SK279" s="31"/>
      <c r="SL279" s="31"/>
      <c r="SM279" s="31"/>
      <c r="SN279" s="31"/>
      <c r="SO279" s="31"/>
      <c r="SP279" s="31"/>
      <c r="SQ279" s="31"/>
      <c r="SR279" s="31"/>
      <c r="SS279" s="31"/>
      <c r="ST279" s="31"/>
      <c r="SU279" s="31"/>
      <c r="SV279" s="31"/>
      <c r="SW279" s="31"/>
      <c r="SX279" s="31"/>
      <c r="SY279" s="31"/>
      <c r="SZ279" s="31"/>
      <c r="TA279" s="31"/>
      <c r="TB279" s="31"/>
      <c r="TC279" s="31"/>
      <c r="TD279" s="31"/>
      <c r="TE279" s="31"/>
      <c r="TF279" s="31"/>
      <c r="TG279" s="31"/>
      <c r="TH279" s="31"/>
      <c r="TI279" s="31"/>
      <c r="TJ279" s="31"/>
      <c r="TK279" s="31"/>
      <c r="TL279" s="31"/>
      <c r="TM279" s="31"/>
      <c r="TN279" s="31"/>
      <c r="TO279" s="31"/>
      <c r="TP279" s="31"/>
      <c r="TQ279" s="31"/>
      <c r="TR279" s="31"/>
      <c r="TS279" s="31"/>
      <c r="TT279" s="31"/>
      <c r="TU279" s="31"/>
      <c r="TV279" s="31"/>
      <c r="TW279" s="31"/>
      <c r="TX279" s="31"/>
      <c r="TY279" s="31"/>
      <c r="TZ279" s="31"/>
      <c r="UA279" s="31"/>
      <c r="UB279" s="31"/>
      <c r="UC279" s="31"/>
      <c r="UD279" s="31"/>
      <c r="UE279" s="31"/>
      <c r="UF279" s="31"/>
      <c r="UG279" s="31"/>
      <c r="UH279" s="31"/>
      <c r="UI279" s="31"/>
      <c r="UJ279" s="31"/>
      <c r="UK279" s="31"/>
      <c r="UL279" s="31"/>
      <c r="UM279" s="31"/>
      <c r="UN279" s="31"/>
      <c r="UO279" s="31"/>
      <c r="UP279" s="31"/>
      <c r="UQ279" s="31"/>
      <c r="UR279" s="31"/>
      <c r="US279" s="31"/>
      <c r="UT279" s="31"/>
      <c r="UU279" s="31"/>
      <c r="UV279" s="31"/>
      <c r="UW279" s="31"/>
      <c r="UX279" s="31"/>
      <c r="UY279" s="31"/>
      <c r="UZ279" s="31"/>
      <c r="VA279" s="31"/>
      <c r="VB279" s="31"/>
      <c r="VC279" s="31"/>
      <c r="VD279" s="31"/>
      <c r="VE279" s="31"/>
      <c r="VF279" s="31"/>
      <c r="VG279" s="31"/>
      <c r="VH279" s="31"/>
      <c r="VI279" s="31"/>
      <c r="VJ279" s="31"/>
      <c r="VK279" s="31"/>
      <c r="VL279" s="31"/>
      <c r="VM279" s="31"/>
      <c r="VN279" s="31"/>
      <c r="VO279" s="31"/>
      <c r="VP279" s="31"/>
      <c r="VQ279" s="31"/>
      <c r="VR279" s="31"/>
      <c r="VS279" s="31"/>
      <c r="VT279" s="31"/>
      <c r="VU279" s="31"/>
      <c r="VV279" s="31"/>
      <c r="VW279" s="31"/>
      <c r="VX279" s="31"/>
      <c r="VY279" s="31"/>
      <c r="VZ279" s="31"/>
      <c r="WA279" s="31"/>
      <c r="WB279" s="31"/>
      <c r="WC279" s="31"/>
      <c r="WD279" s="31"/>
      <c r="WE279" s="31"/>
      <c r="WF279" s="31"/>
      <c r="WG279" s="31"/>
      <c r="WH279" s="31"/>
      <c r="WI279" s="31"/>
      <c r="WJ279" s="31"/>
      <c r="WK279" s="31"/>
      <c r="WL279" s="31"/>
      <c r="WM279" s="31"/>
      <c r="WN279" s="31"/>
      <c r="WO279" s="31"/>
      <c r="WP279" s="31"/>
      <c r="WQ279" s="31"/>
      <c r="WR279" s="31"/>
      <c r="WS279" s="31"/>
      <c r="WT279" s="31"/>
      <c r="WU279" s="31"/>
      <c r="WV279" s="31"/>
      <c r="WW279" s="31"/>
      <c r="WX279" s="31"/>
      <c r="WY279" s="31"/>
      <c r="WZ279" s="31"/>
      <c r="XA279" s="31"/>
      <c r="XB279" s="31"/>
      <c r="XC279" s="31"/>
      <c r="XD279" s="31"/>
      <c r="XE279" s="31"/>
      <c r="XF279" s="31"/>
      <c r="XG279" s="31"/>
      <c r="XH279" s="31"/>
      <c r="XI279" s="31"/>
      <c r="XJ279" s="31"/>
      <c r="XK279" s="31"/>
      <c r="XL279" s="31"/>
      <c r="XM279" s="31"/>
      <c r="XN279" s="31"/>
      <c r="XO279" s="31"/>
      <c r="XP279" s="31"/>
      <c r="XQ279" s="31"/>
      <c r="XR279" s="31"/>
      <c r="XS279" s="31"/>
      <c r="XT279" s="31"/>
      <c r="XU279" s="31"/>
      <c r="XV279" s="31"/>
      <c r="XW279" s="31"/>
      <c r="XX279" s="31"/>
      <c r="XY279" s="31"/>
      <c r="XZ279" s="31"/>
      <c r="YA279" s="31"/>
      <c r="YB279" s="31"/>
      <c r="YC279" s="31"/>
      <c r="YD279" s="31"/>
      <c r="YE279" s="31"/>
      <c r="YF279" s="31"/>
      <c r="YG279" s="31"/>
      <c r="YH279" s="31"/>
      <c r="YI279" s="31"/>
      <c r="YJ279" s="31"/>
      <c r="YK279" s="31"/>
      <c r="YL279" s="31"/>
    </row>
    <row r="280" spans="1:662" s="5" customFormat="1" x14ac:dyDescent="0.25">
      <c r="A280" s="16"/>
      <c r="B280" s="16"/>
      <c r="C280" s="18">
        <v>4430</v>
      </c>
      <c r="D280" s="18" t="s">
        <v>18</v>
      </c>
      <c r="E280" s="3">
        <v>100</v>
      </c>
      <c r="F280" s="3">
        <v>0</v>
      </c>
      <c r="G280" s="15">
        <f t="shared" si="4"/>
        <v>0</v>
      </c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  <c r="IX280" s="31"/>
      <c r="IY280" s="31"/>
      <c r="IZ280" s="31"/>
      <c r="JA280" s="31"/>
      <c r="JB280" s="31"/>
      <c r="JC280" s="31"/>
      <c r="JD280" s="31"/>
      <c r="JE280" s="31"/>
      <c r="JF280" s="31"/>
      <c r="JG280" s="31"/>
      <c r="JH280" s="31"/>
      <c r="JI280" s="31"/>
      <c r="JJ280" s="31"/>
      <c r="JK280" s="31"/>
      <c r="JL280" s="31"/>
      <c r="JM280" s="31"/>
      <c r="JN280" s="31"/>
      <c r="JO280" s="31"/>
      <c r="JP280" s="31"/>
      <c r="JQ280" s="31"/>
      <c r="JR280" s="31"/>
      <c r="JS280" s="31"/>
      <c r="JT280" s="31"/>
      <c r="JU280" s="31"/>
      <c r="JV280" s="31"/>
      <c r="JW280" s="31"/>
      <c r="JX280" s="31"/>
      <c r="JY280" s="31"/>
      <c r="JZ280" s="31"/>
      <c r="KA280" s="31"/>
      <c r="KB280" s="31"/>
      <c r="KC280" s="31"/>
      <c r="KD280" s="31"/>
      <c r="KE280" s="31"/>
      <c r="KF280" s="31"/>
      <c r="KG280" s="31"/>
      <c r="KH280" s="31"/>
      <c r="KI280" s="31"/>
      <c r="KJ280" s="31"/>
      <c r="KK280" s="31"/>
      <c r="KL280" s="31"/>
      <c r="KM280" s="31"/>
      <c r="KN280" s="31"/>
      <c r="KO280" s="31"/>
      <c r="KP280" s="31"/>
      <c r="KQ280" s="31"/>
      <c r="KR280" s="31"/>
      <c r="KS280" s="31"/>
      <c r="KT280" s="31"/>
      <c r="KU280" s="31"/>
      <c r="KV280" s="31"/>
      <c r="KW280" s="31"/>
      <c r="KX280" s="31"/>
      <c r="KY280" s="31"/>
      <c r="KZ280" s="31"/>
      <c r="LA280" s="31"/>
      <c r="LB280" s="31"/>
      <c r="LC280" s="31"/>
      <c r="LD280" s="31"/>
      <c r="LE280" s="31"/>
      <c r="LF280" s="31"/>
      <c r="LG280" s="31"/>
      <c r="LH280" s="31"/>
      <c r="LI280" s="31"/>
      <c r="LJ280" s="31"/>
      <c r="LK280" s="31"/>
      <c r="LL280" s="31"/>
      <c r="LM280" s="31"/>
      <c r="LN280" s="31"/>
      <c r="LO280" s="31"/>
      <c r="LP280" s="31"/>
      <c r="LQ280" s="31"/>
      <c r="LR280" s="31"/>
      <c r="LS280" s="31"/>
      <c r="LT280" s="31"/>
      <c r="LU280" s="31"/>
      <c r="LV280" s="31"/>
      <c r="LW280" s="31"/>
      <c r="LX280" s="31"/>
      <c r="LY280" s="31"/>
      <c r="LZ280" s="31"/>
      <c r="MA280" s="31"/>
      <c r="MB280" s="31"/>
      <c r="MC280" s="31"/>
      <c r="MD280" s="31"/>
      <c r="ME280" s="31"/>
      <c r="MF280" s="31"/>
      <c r="MG280" s="31"/>
      <c r="MH280" s="31"/>
      <c r="MI280" s="31"/>
      <c r="MJ280" s="31"/>
      <c r="MK280" s="31"/>
      <c r="ML280" s="31"/>
      <c r="MM280" s="31"/>
      <c r="MN280" s="31"/>
      <c r="MO280" s="31"/>
      <c r="MP280" s="31"/>
      <c r="MQ280" s="31"/>
      <c r="MR280" s="31"/>
      <c r="MS280" s="31"/>
      <c r="MT280" s="31"/>
      <c r="MU280" s="31"/>
      <c r="MV280" s="31"/>
      <c r="MW280" s="31"/>
      <c r="MX280" s="31"/>
      <c r="MY280" s="31"/>
      <c r="MZ280" s="31"/>
      <c r="NA280" s="31"/>
      <c r="NB280" s="31"/>
      <c r="NC280" s="31"/>
      <c r="ND280" s="31"/>
      <c r="NE280" s="31"/>
      <c r="NF280" s="31"/>
      <c r="NG280" s="31"/>
      <c r="NH280" s="31"/>
      <c r="NI280" s="31"/>
      <c r="NJ280" s="31"/>
      <c r="NK280" s="31"/>
      <c r="NL280" s="31"/>
      <c r="NM280" s="31"/>
      <c r="NN280" s="31"/>
      <c r="NO280" s="31"/>
      <c r="NP280" s="31"/>
      <c r="NQ280" s="31"/>
      <c r="NR280" s="31"/>
      <c r="NS280" s="31"/>
      <c r="NT280" s="31"/>
      <c r="NU280" s="31"/>
      <c r="NV280" s="31"/>
      <c r="NW280" s="31"/>
      <c r="NX280" s="31"/>
      <c r="NY280" s="31"/>
      <c r="NZ280" s="31"/>
      <c r="OA280" s="31"/>
      <c r="OB280" s="31"/>
      <c r="OC280" s="31"/>
      <c r="OD280" s="31"/>
      <c r="OE280" s="31"/>
      <c r="OF280" s="31"/>
      <c r="OG280" s="31"/>
      <c r="OH280" s="31"/>
      <c r="OI280" s="31"/>
      <c r="OJ280" s="31"/>
      <c r="OK280" s="31"/>
      <c r="OL280" s="31"/>
      <c r="OM280" s="31"/>
      <c r="ON280" s="31"/>
      <c r="OO280" s="31"/>
      <c r="OP280" s="31"/>
      <c r="OQ280" s="31"/>
      <c r="OR280" s="31"/>
      <c r="OS280" s="31"/>
      <c r="OT280" s="31"/>
      <c r="OU280" s="31"/>
      <c r="OV280" s="31"/>
      <c r="OW280" s="31"/>
      <c r="OX280" s="31"/>
      <c r="OY280" s="31"/>
      <c r="OZ280" s="31"/>
      <c r="PA280" s="31"/>
      <c r="PB280" s="31"/>
      <c r="PC280" s="31"/>
      <c r="PD280" s="31"/>
      <c r="PE280" s="31"/>
      <c r="PF280" s="31"/>
      <c r="PG280" s="31"/>
      <c r="PH280" s="31"/>
      <c r="PI280" s="31"/>
      <c r="PJ280" s="31"/>
      <c r="PK280" s="31"/>
      <c r="PL280" s="31"/>
      <c r="PM280" s="31"/>
      <c r="PN280" s="31"/>
      <c r="PO280" s="31"/>
      <c r="PP280" s="31"/>
      <c r="PQ280" s="31"/>
      <c r="PR280" s="31"/>
      <c r="PS280" s="31"/>
      <c r="PT280" s="31"/>
      <c r="PU280" s="31"/>
      <c r="PV280" s="31"/>
      <c r="PW280" s="31"/>
      <c r="PX280" s="31"/>
      <c r="PY280" s="31"/>
      <c r="PZ280" s="31"/>
      <c r="QA280" s="31"/>
      <c r="QB280" s="31"/>
      <c r="QC280" s="31"/>
      <c r="QD280" s="31"/>
      <c r="QE280" s="31"/>
      <c r="QF280" s="31"/>
      <c r="QG280" s="31"/>
      <c r="QH280" s="31"/>
      <c r="QI280" s="31"/>
      <c r="QJ280" s="31"/>
      <c r="QK280" s="31"/>
      <c r="QL280" s="31"/>
      <c r="QM280" s="31"/>
      <c r="QN280" s="31"/>
      <c r="QO280" s="31"/>
      <c r="QP280" s="31"/>
      <c r="QQ280" s="31"/>
      <c r="QR280" s="31"/>
      <c r="QS280" s="31"/>
      <c r="QT280" s="31"/>
      <c r="QU280" s="31"/>
      <c r="QV280" s="31"/>
      <c r="QW280" s="31"/>
      <c r="QX280" s="31"/>
      <c r="QY280" s="31"/>
      <c r="QZ280" s="31"/>
      <c r="RA280" s="31"/>
      <c r="RB280" s="31"/>
      <c r="RC280" s="31"/>
      <c r="RD280" s="31"/>
      <c r="RE280" s="31"/>
      <c r="RF280" s="31"/>
      <c r="RG280" s="31"/>
      <c r="RH280" s="31"/>
      <c r="RI280" s="31"/>
      <c r="RJ280" s="31"/>
      <c r="RK280" s="31"/>
      <c r="RL280" s="31"/>
      <c r="RM280" s="31"/>
      <c r="RN280" s="31"/>
      <c r="RO280" s="31"/>
      <c r="RP280" s="31"/>
      <c r="RQ280" s="31"/>
      <c r="RR280" s="31"/>
      <c r="RS280" s="31"/>
      <c r="RT280" s="31"/>
      <c r="RU280" s="31"/>
      <c r="RV280" s="31"/>
      <c r="RW280" s="31"/>
      <c r="RX280" s="31"/>
      <c r="RY280" s="31"/>
      <c r="RZ280" s="31"/>
      <c r="SA280" s="31"/>
      <c r="SB280" s="31"/>
      <c r="SC280" s="31"/>
      <c r="SD280" s="31"/>
      <c r="SE280" s="31"/>
      <c r="SF280" s="31"/>
      <c r="SG280" s="31"/>
      <c r="SH280" s="31"/>
      <c r="SI280" s="31"/>
      <c r="SJ280" s="31"/>
      <c r="SK280" s="31"/>
      <c r="SL280" s="31"/>
      <c r="SM280" s="31"/>
      <c r="SN280" s="31"/>
      <c r="SO280" s="31"/>
      <c r="SP280" s="31"/>
      <c r="SQ280" s="31"/>
      <c r="SR280" s="31"/>
      <c r="SS280" s="31"/>
      <c r="ST280" s="31"/>
      <c r="SU280" s="31"/>
      <c r="SV280" s="31"/>
      <c r="SW280" s="31"/>
      <c r="SX280" s="31"/>
      <c r="SY280" s="31"/>
      <c r="SZ280" s="31"/>
      <c r="TA280" s="31"/>
      <c r="TB280" s="31"/>
      <c r="TC280" s="31"/>
      <c r="TD280" s="31"/>
      <c r="TE280" s="31"/>
      <c r="TF280" s="31"/>
      <c r="TG280" s="31"/>
      <c r="TH280" s="31"/>
      <c r="TI280" s="31"/>
      <c r="TJ280" s="31"/>
      <c r="TK280" s="31"/>
      <c r="TL280" s="31"/>
      <c r="TM280" s="31"/>
      <c r="TN280" s="31"/>
      <c r="TO280" s="31"/>
      <c r="TP280" s="31"/>
      <c r="TQ280" s="31"/>
      <c r="TR280" s="31"/>
      <c r="TS280" s="31"/>
      <c r="TT280" s="31"/>
      <c r="TU280" s="31"/>
      <c r="TV280" s="31"/>
      <c r="TW280" s="31"/>
      <c r="TX280" s="31"/>
      <c r="TY280" s="31"/>
      <c r="TZ280" s="31"/>
      <c r="UA280" s="31"/>
      <c r="UB280" s="31"/>
      <c r="UC280" s="31"/>
      <c r="UD280" s="31"/>
      <c r="UE280" s="31"/>
      <c r="UF280" s="31"/>
      <c r="UG280" s="31"/>
      <c r="UH280" s="31"/>
      <c r="UI280" s="31"/>
      <c r="UJ280" s="31"/>
      <c r="UK280" s="31"/>
      <c r="UL280" s="31"/>
      <c r="UM280" s="31"/>
      <c r="UN280" s="31"/>
      <c r="UO280" s="31"/>
      <c r="UP280" s="31"/>
      <c r="UQ280" s="31"/>
      <c r="UR280" s="31"/>
      <c r="US280" s="31"/>
      <c r="UT280" s="31"/>
      <c r="UU280" s="31"/>
      <c r="UV280" s="31"/>
      <c r="UW280" s="31"/>
      <c r="UX280" s="31"/>
      <c r="UY280" s="31"/>
      <c r="UZ280" s="31"/>
      <c r="VA280" s="31"/>
      <c r="VB280" s="31"/>
      <c r="VC280" s="31"/>
      <c r="VD280" s="31"/>
      <c r="VE280" s="31"/>
      <c r="VF280" s="31"/>
      <c r="VG280" s="31"/>
      <c r="VH280" s="31"/>
      <c r="VI280" s="31"/>
      <c r="VJ280" s="31"/>
      <c r="VK280" s="31"/>
      <c r="VL280" s="31"/>
      <c r="VM280" s="31"/>
      <c r="VN280" s="31"/>
      <c r="VO280" s="31"/>
      <c r="VP280" s="31"/>
      <c r="VQ280" s="31"/>
      <c r="VR280" s="31"/>
      <c r="VS280" s="31"/>
      <c r="VT280" s="31"/>
      <c r="VU280" s="31"/>
      <c r="VV280" s="31"/>
      <c r="VW280" s="31"/>
      <c r="VX280" s="31"/>
      <c r="VY280" s="31"/>
      <c r="VZ280" s="31"/>
      <c r="WA280" s="31"/>
      <c r="WB280" s="31"/>
      <c r="WC280" s="31"/>
      <c r="WD280" s="31"/>
      <c r="WE280" s="31"/>
      <c r="WF280" s="31"/>
      <c r="WG280" s="31"/>
      <c r="WH280" s="31"/>
      <c r="WI280" s="31"/>
      <c r="WJ280" s="31"/>
      <c r="WK280" s="31"/>
      <c r="WL280" s="31"/>
      <c r="WM280" s="31"/>
      <c r="WN280" s="31"/>
      <c r="WO280" s="31"/>
      <c r="WP280" s="31"/>
      <c r="WQ280" s="31"/>
      <c r="WR280" s="31"/>
      <c r="WS280" s="31"/>
      <c r="WT280" s="31"/>
      <c r="WU280" s="31"/>
      <c r="WV280" s="31"/>
      <c r="WW280" s="31"/>
      <c r="WX280" s="31"/>
      <c r="WY280" s="31"/>
      <c r="WZ280" s="31"/>
      <c r="XA280" s="31"/>
      <c r="XB280" s="31"/>
      <c r="XC280" s="31"/>
      <c r="XD280" s="31"/>
      <c r="XE280" s="31"/>
      <c r="XF280" s="31"/>
      <c r="XG280" s="31"/>
      <c r="XH280" s="31"/>
      <c r="XI280" s="31"/>
      <c r="XJ280" s="31"/>
      <c r="XK280" s="31"/>
      <c r="XL280" s="31"/>
      <c r="XM280" s="31"/>
      <c r="XN280" s="31"/>
      <c r="XO280" s="31"/>
      <c r="XP280" s="31"/>
      <c r="XQ280" s="31"/>
      <c r="XR280" s="31"/>
      <c r="XS280" s="31"/>
      <c r="XT280" s="31"/>
      <c r="XU280" s="31"/>
      <c r="XV280" s="31"/>
      <c r="XW280" s="31"/>
      <c r="XX280" s="31"/>
      <c r="XY280" s="31"/>
      <c r="XZ280" s="31"/>
      <c r="YA280" s="31"/>
      <c r="YB280" s="31"/>
      <c r="YC280" s="31"/>
      <c r="YD280" s="31"/>
      <c r="YE280" s="31"/>
      <c r="YF280" s="31"/>
      <c r="YG280" s="31"/>
      <c r="YH280" s="31"/>
      <c r="YI280" s="31"/>
      <c r="YJ280" s="31"/>
      <c r="YK280" s="31"/>
      <c r="YL280" s="31"/>
    </row>
    <row r="281" spans="1:662" s="5" customFormat="1" x14ac:dyDescent="0.25">
      <c r="A281" s="16"/>
      <c r="B281" s="16"/>
      <c r="C281" s="18">
        <v>4440</v>
      </c>
      <c r="D281" s="18" t="s">
        <v>46</v>
      </c>
      <c r="E281" s="3">
        <v>1551</v>
      </c>
      <c r="F281" s="3">
        <v>1551</v>
      </c>
      <c r="G281" s="15">
        <f t="shared" si="4"/>
        <v>100</v>
      </c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  <c r="IX281" s="31"/>
      <c r="IY281" s="31"/>
      <c r="IZ281" s="31"/>
      <c r="JA281" s="31"/>
      <c r="JB281" s="31"/>
      <c r="JC281" s="31"/>
      <c r="JD281" s="31"/>
      <c r="JE281" s="31"/>
      <c r="JF281" s="31"/>
      <c r="JG281" s="31"/>
      <c r="JH281" s="31"/>
      <c r="JI281" s="31"/>
      <c r="JJ281" s="31"/>
      <c r="JK281" s="31"/>
      <c r="JL281" s="31"/>
      <c r="JM281" s="31"/>
      <c r="JN281" s="31"/>
      <c r="JO281" s="31"/>
      <c r="JP281" s="31"/>
      <c r="JQ281" s="31"/>
      <c r="JR281" s="31"/>
      <c r="JS281" s="31"/>
      <c r="JT281" s="31"/>
      <c r="JU281" s="31"/>
      <c r="JV281" s="31"/>
      <c r="JW281" s="31"/>
      <c r="JX281" s="31"/>
      <c r="JY281" s="31"/>
      <c r="JZ281" s="31"/>
      <c r="KA281" s="31"/>
      <c r="KB281" s="31"/>
      <c r="KC281" s="31"/>
      <c r="KD281" s="31"/>
      <c r="KE281" s="31"/>
      <c r="KF281" s="31"/>
      <c r="KG281" s="31"/>
      <c r="KH281" s="31"/>
      <c r="KI281" s="31"/>
      <c r="KJ281" s="31"/>
      <c r="KK281" s="31"/>
      <c r="KL281" s="31"/>
      <c r="KM281" s="31"/>
      <c r="KN281" s="31"/>
      <c r="KO281" s="31"/>
      <c r="KP281" s="31"/>
      <c r="KQ281" s="31"/>
      <c r="KR281" s="31"/>
      <c r="KS281" s="31"/>
      <c r="KT281" s="31"/>
      <c r="KU281" s="31"/>
      <c r="KV281" s="31"/>
      <c r="KW281" s="31"/>
      <c r="KX281" s="31"/>
      <c r="KY281" s="31"/>
      <c r="KZ281" s="31"/>
      <c r="LA281" s="31"/>
      <c r="LB281" s="31"/>
      <c r="LC281" s="31"/>
      <c r="LD281" s="31"/>
      <c r="LE281" s="31"/>
      <c r="LF281" s="31"/>
      <c r="LG281" s="31"/>
      <c r="LH281" s="31"/>
      <c r="LI281" s="31"/>
      <c r="LJ281" s="31"/>
      <c r="LK281" s="31"/>
      <c r="LL281" s="31"/>
      <c r="LM281" s="31"/>
      <c r="LN281" s="31"/>
      <c r="LO281" s="31"/>
      <c r="LP281" s="31"/>
      <c r="LQ281" s="31"/>
      <c r="LR281" s="31"/>
      <c r="LS281" s="31"/>
      <c r="LT281" s="31"/>
      <c r="LU281" s="31"/>
      <c r="LV281" s="31"/>
      <c r="LW281" s="31"/>
      <c r="LX281" s="31"/>
      <c r="LY281" s="31"/>
      <c r="LZ281" s="31"/>
      <c r="MA281" s="31"/>
      <c r="MB281" s="31"/>
      <c r="MC281" s="31"/>
      <c r="MD281" s="31"/>
      <c r="ME281" s="31"/>
      <c r="MF281" s="31"/>
      <c r="MG281" s="31"/>
      <c r="MH281" s="31"/>
      <c r="MI281" s="31"/>
      <c r="MJ281" s="31"/>
      <c r="MK281" s="31"/>
      <c r="ML281" s="31"/>
      <c r="MM281" s="31"/>
      <c r="MN281" s="31"/>
      <c r="MO281" s="31"/>
      <c r="MP281" s="31"/>
      <c r="MQ281" s="31"/>
      <c r="MR281" s="31"/>
      <c r="MS281" s="31"/>
      <c r="MT281" s="31"/>
      <c r="MU281" s="31"/>
      <c r="MV281" s="31"/>
      <c r="MW281" s="31"/>
      <c r="MX281" s="31"/>
      <c r="MY281" s="31"/>
      <c r="MZ281" s="31"/>
      <c r="NA281" s="31"/>
      <c r="NB281" s="31"/>
      <c r="NC281" s="31"/>
      <c r="ND281" s="31"/>
      <c r="NE281" s="31"/>
      <c r="NF281" s="31"/>
      <c r="NG281" s="31"/>
      <c r="NH281" s="31"/>
      <c r="NI281" s="31"/>
      <c r="NJ281" s="31"/>
      <c r="NK281" s="31"/>
      <c r="NL281" s="31"/>
      <c r="NM281" s="31"/>
      <c r="NN281" s="31"/>
      <c r="NO281" s="31"/>
      <c r="NP281" s="31"/>
      <c r="NQ281" s="31"/>
      <c r="NR281" s="31"/>
      <c r="NS281" s="31"/>
      <c r="NT281" s="31"/>
      <c r="NU281" s="31"/>
      <c r="NV281" s="31"/>
      <c r="NW281" s="31"/>
      <c r="NX281" s="31"/>
      <c r="NY281" s="31"/>
      <c r="NZ281" s="31"/>
      <c r="OA281" s="31"/>
      <c r="OB281" s="31"/>
      <c r="OC281" s="31"/>
      <c r="OD281" s="31"/>
      <c r="OE281" s="31"/>
      <c r="OF281" s="31"/>
      <c r="OG281" s="31"/>
      <c r="OH281" s="31"/>
      <c r="OI281" s="31"/>
      <c r="OJ281" s="31"/>
      <c r="OK281" s="31"/>
      <c r="OL281" s="31"/>
      <c r="OM281" s="31"/>
      <c r="ON281" s="31"/>
      <c r="OO281" s="31"/>
      <c r="OP281" s="31"/>
      <c r="OQ281" s="31"/>
      <c r="OR281" s="31"/>
      <c r="OS281" s="31"/>
      <c r="OT281" s="31"/>
      <c r="OU281" s="31"/>
      <c r="OV281" s="31"/>
      <c r="OW281" s="31"/>
      <c r="OX281" s="31"/>
      <c r="OY281" s="31"/>
      <c r="OZ281" s="31"/>
      <c r="PA281" s="31"/>
      <c r="PB281" s="31"/>
      <c r="PC281" s="31"/>
      <c r="PD281" s="31"/>
      <c r="PE281" s="31"/>
      <c r="PF281" s="31"/>
      <c r="PG281" s="31"/>
      <c r="PH281" s="31"/>
      <c r="PI281" s="31"/>
      <c r="PJ281" s="31"/>
      <c r="PK281" s="31"/>
      <c r="PL281" s="31"/>
      <c r="PM281" s="31"/>
      <c r="PN281" s="31"/>
      <c r="PO281" s="31"/>
      <c r="PP281" s="31"/>
      <c r="PQ281" s="31"/>
      <c r="PR281" s="31"/>
      <c r="PS281" s="31"/>
      <c r="PT281" s="31"/>
      <c r="PU281" s="31"/>
      <c r="PV281" s="31"/>
      <c r="PW281" s="31"/>
      <c r="PX281" s="31"/>
      <c r="PY281" s="31"/>
      <c r="PZ281" s="31"/>
      <c r="QA281" s="31"/>
      <c r="QB281" s="31"/>
      <c r="QC281" s="31"/>
      <c r="QD281" s="31"/>
      <c r="QE281" s="31"/>
      <c r="QF281" s="31"/>
      <c r="QG281" s="31"/>
      <c r="QH281" s="31"/>
      <c r="QI281" s="31"/>
      <c r="QJ281" s="31"/>
      <c r="QK281" s="31"/>
      <c r="QL281" s="31"/>
      <c r="QM281" s="31"/>
      <c r="QN281" s="31"/>
      <c r="QO281" s="31"/>
      <c r="QP281" s="31"/>
      <c r="QQ281" s="31"/>
      <c r="QR281" s="31"/>
      <c r="QS281" s="31"/>
      <c r="QT281" s="31"/>
      <c r="QU281" s="31"/>
      <c r="QV281" s="31"/>
      <c r="QW281" s="31"/>
      <c r="QX281" s="31"/>
      <c r="QY281" s="31"/>
      <c r="QZ281" s="31"/>
      <c r="RA281" s="31"/>
      <c r="RB281" s="31"/>
      <c r="RC281" s="31"/>
      <c r="RD281" s="31"/>
      <c r="RE281" s="31"/>
      <c r="RF281" s="31"/>
      <c r="RG281" s="31"/>
      <c r="RH281" s="31"/>
      <c r="RI281" s="31"/>
      <c r="RJ281" s="31"/>
      <c r="RK281" s="31"/>
      <c r="RL281" s="31"/>
      <c r="RM281" s="31"/>
      <c r="RN281" s="31"/>
      <c r="RO281" s="31"/>
      <c r="RP281" s="31"/>
      <c r="RQ281" s="31"/>
      <c r="RR281" s="31"/>
      <c r="RS281" s="31"/>
      <c r="RT281" s="31"/>
      <c r="RU281" s="31"/>
      <c r="RV281" s="31"/>
      <c r="RW281" s="31"/>
      <c r="RX281" s="31"/>
      <c r="RY281" s="31"/>
      <c r="RZ281" s="31"/>
      <c r="SA281" s="31"/>
      <c r="SB281" s="31"/>
      <c r="SC281" s="31"/>
      <c r="SD281" s="31"/>
      <c r="SE281" s="31"/>
      <c r="SF281" s="31"/>
      <c r="SG281" s="31"/>
      <c r="SH281" s="31"/>
      <c r="SI281" s="31"/>
      <c r="SJ281" s="31"/>
      <c r="SK281" s="31"/>
      <c r="SL281" s="31"/>
      <c r="SM281" s="31"/>
      <c r="SN281" s="31"/>
      <c r="SO281" s="31"/>
      <c r="SP281" s="31"/>
      <c r="SQ281" s="31"/>
      <c r="SR281" s="31"/>
      <c r="SS281" s="31"/>
      <c r="ST281" s="31"/>
      <c r="SU281" s="31"/>
      <c r="SV281" s="31"/>
      <c r="SW281" s="31"/>
      <c r="SX281" s="31"/>
      <c r="SY281" s="31"/>
      <c r="SZ281" s="31"/>
      <c r="TA281" s="31"/>
      <c r="TB281" s="31"/>
      <c r="TC281" s="31"/>
      <c r="TD281" s="31"/>
      <c r="TE281" s="31"/>
      <c r="TF281" s="31"/>
      <c r="TG281" s="31"/>
      <c r="TH281" s="31"/>
      <c r="TI281" s="31"/>
      <c r="TJ281" s="31"/>
      <c r="TK281" s="31"/>
      <c r="TL281" s="31"/>
      <c r="TM281" s="31"/>
      <c r="TN281" s="31"/>
      <c r="TO281" s="31"/>
      <c r="TP281" s="31"/>
      <c r="TQ281" s="31"/>
      <c r="TR281" s="31"/>
      <c r="TS281" s="31"/>
      <c r="TT281" s="31"/>
      <c r="TU281" s="31"/>
      <c r="TV281" s="31"/>
      <c r="TW281" s="31"/>
      <c r="TX281" s="31"/>
      <c r="TY281" s="31"/>
      <c r="TZ281" s="31"/>
      <c r="UA281" s="31"/>
      <c r="UB281" s="31"/>
      <c r="UC281" s="31"/>
      <c r="UD281" s="31"/>
      <c r="UE281" s="31"/>
      <c r="UF281" s="31"/>
      <c r="UG281" s="31"/>
      <c r="UH281" s="31"/>
      <c r="UI281" s="31"/>
      <c r="UJ281" s="31"/>
      <c r="UK281" s="31"/>
      <c r="UL281" s="31"/>
      <c r="UM281" s="31"/>
      <c r="UN281" s="31"/>
      <c r="UO281" s="31"/>
      <c r="UP281" s="31"/>
      <c r="UQ281" s="31"/>
      <c r="UR281" s="31"/>
      <c r="US281" s="31"/>
      <c r="UT281" s="31"/>
      <c r="UU281" s="31"/>
      <c r="UV281" s="31"/>
      <c r="UW281" s="31"/>
      <c r="UX281" s="31"/>
      <c r="UY281" s="31"/>
      <c r="UZ281" s="31"/>
      <c r="VA281" s="31"/>
      <c r="VB281" s="31"/>
      <c r="VC281" s="31"/>
      <c r="VD281" s="31"/>
      <c r="VE281" s="31"/>
      <c r="VF281" s="31"/>
      <c r="VG281" s="31"/>
      <c r="VH281" s="31"/>
      <c r="VI281" s="31"/>
      <c r="VJ281" s="31"/>
      <c r="VK281" s="31"/>
      <c r="VL281" s="31"/>
      <c r="VM281" s="31"/>
      <c r="VN281" s="31"/>
      <c r="VO281" s="31"/>
      <c r="VP281" s="31"/>
      <c r="VQ281" s="31"/>
      <c r="VR281" s="31"/>
      <c r="VS281" s="31"/>
      <c r="VT281" s="31"/>
      <c r="VU281" s="31"/>
      <c r="VV281" s="31"/>
      <c r="VW281" s="31"/>
      <c r="VX281" s="31"/>
      <c r="VY281" s="31"/>
      <c r="VZ281" s="31"/>
      <c r="WA281" s="31"/>
      <c r="WB281" s="31"/>
      <c r="WC281" s="31"/>
      <c r="WD281" s="31"/>
      <c r="WE281" s="31"/>
      <c r="WF281" s="31"/>
      <c r="WG281" s="31"/>
      <c r="WH281" s="31"/>
      <c r="WI281" s="31"/>
      <c r="WJ281" s="31"/>
      <c r="WK281" s="31"/>
      <c r="WL281" s="31"/>
      <c r="WM281" s="31"/>
      <c r="WN281" s="31"/>
      <c r="WO281" s="31"/>
      <c r="WP281" s="31"/>
      <c r="WQ281" s="31"/>
      <c r="WR281" s="31"/>
      <c r="WS281" s="31"/>
      <c r="WT281" s="31"/>
      <c r="WU281" s="31"/>
      <c r="WV281" s="31"/>
      <c r="WW281" s="31"/>
      <c r="WX281" s="31"/>
      <c r="WY281" s="31"/>
      <c r="WZ281" s="31"/>
      <c r="XA281" s="31"/>
      <c r="XB281" s="31"/>
      <c r="XC281" s="31"/>
      <c r="XD281" s="31"/>
      <c r="XE281" s="31"/>
      <c r="XF281" s="31"/>
      <c r="XG281" s="31"/>
      <c r="XH281" s="31"/>
      <c r="XI281" s="31"/>
      <c r="XJ281" s="31"/>
      <c r="XK281" s="31"/>
      <c r="XL281" s="31"/>
      <c r="XM281" s="31"/>
      <c r="XN281" s="31"/>
      <c r="XO281" s="31"/>
      <c r="XP281" s="31"/>
      <c r="XQ281" s="31"/>
      <c r="XR281" s="31"/>
      <c r="XS281" s="31"/>
      <c r="XT281" s="31"/>
      <c r="XU281" s="31"/>
      <c r="XV281" s="31"/>
      <c r="XW281" s="31"/>
      <c r="XX281" s="31"/>
      <c r="XY281" s="31"/>
      <c r="XZ281" s="31"/>
      <c r="YA281" s="31"/>
      <c r="YB281" s="31"/>
      <c r="YC281" s="31"/>
      <c r="YD281" s="31"/>
      <c r="YE281" s="31"/>
      <c r="YF281" s="31"/>
      <c r="YG281" s="31"/>
      <c r="YH281" s="31"/>
      <c r="YI281" s="31"/>
      <c r="YJ281" s="31"/>
      <c r="YK281" s="31"/>
      <c r="YL281" s="31"/>
    </row>
    <row r="282" spans="1:662" s="5" customFormat="1" x14ac:dyDescent="0.25">
      <c r="A282" s="16"/>
      <c r="B282" s="16"/>
      <c r="C282" s="18">
        <v>4700</v>
      </c>
      <c r="D282" s="18" t="s">
        <v>36</v>
      </c>
      <c r="E282" s="3">
        <v>500</v>
      </c>
      <c r="F282" s="3">
        <v>499</v>
      </c>
      <c r="G282" s="15">
        <f t="shared" si="4"/>
        <v>99.8</v>
      </c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  <c r="DV282" s="31"/>
      <c r="DW282" s="31"/>
      <c r="DX282" s="31"/>
      <c r="DY282" s="31"/>
      <c r="DZ282" s="31"/>
      <c r="EA282" s="31"/>
      <c r="EB282" s="31"/>
      <c r="EC282" s="31"/>
      <c r="ED282" s="31"/>
      <c r="EE282" s="31"/>
      <c r="EF282" s="31"/>
      <c r="EG282" s="31"/>
      <c r="EH282" s="31"/>
      <c r="EI282" s="31"/>
      <c r="EJ282" s="31"/>
      <c r="EK282" s="31"/>
      <c r="EL282" s="31"/>
      <c r="EM282" s="31"/>
      <c r="EN282" s="31"/>
      <c r="EO282" s="31"/>
      <c r="EP282" s="31"/>
      <c r="EQ282" s="31"/>
      <c r="ER282" s="31"/>
      <c r="ES282" s="31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  <c r="IX282" s="31"/>
      <c r="IY282" s="31"/>
      <c r="IZ282" s="31"/>
      <c r="JA282" s="31"/>
      <c r="JB282" s="31"/>
      <c r="JC282" s="31"/>
      <c r="JD282" s="31"/>
      <c r="JE282" s="31"/>
      <c r="JF282" s="31"/>
      <c r="JG282" s="31"/>
      <c r="JH282" s="31"/>
      <c r="JI282" s="31"/>
      <c r="JJ282" s="31"/>
      <c r="JK282" s="31"/>
      <c r="JL282" s="31"/>
      <c r="JM282" s="31"/>
      <c r="JN282" s="31"/>
      <c r="JO282" s="31"/>
      <c r="JP282" s="31"/>
      <c r="JQ282" s="31"/>
      <c r="JR282" s="31"/>
      <c r="JS282" s="31"/>
      <c r="JT282" s="31"/>
      <c r="JU282" s="31"/>
      <c r="JV282" s="31"/>
      <c r="JW282" s="31"/>
      <c r="JX282" s="31"/>
      <c r="JY282" s="31"/>
      <c r="JZ282" s="31"/>
      <c r="KA282" s="31"/>
      <c r="KB282" s="31"/>
      <c r="KC282" s="31"/>
      <c r="KD282" s="31"/>
      <c r="KE282" s="31"/>
      <c r="KF282" s="31"/>
      <c r="KG282" s="31"/>
      <c r="KH282" s="31"/>
      <c r="KI282" s="31"/>
      <c r="KJ282" s="31"/>
      <c r="KK282" s="31"/>
      <c r="KL282" s="31"/>
      <c r="KM282" s="31"/>
      <c r="KN282" s="31"/>
      <c r="KO282" s="31"/>
      <c r="KP282" s="31"/>
      <c r="KQ282" s="31"/>
      <c r="KR282" s="31"/>
      <c r="KS282" s="31"/>
      <c r="KT282" s="31"/>
      <c r="KU282" s="31"/>
      <c r="KV282" s="31"/>
      <c r="KW282" s="31"/>
      <c r="KX282" s="31"/>
      <c r="KY282" s="31"/>
      <c r="KZ282" s="31"/>
      <c r="LA282" s="31"/>
      <c r="LB282" s="31"/>
      <c r="LC282" s="31"/>
      <c r="LD282" s="31"/>
      <c r="LE282" s="31"/>
      <c r="LF282" s="31"/>
      <c r="LG282" s="31"/>
      <c r="LH282" s="31"/>
      <c r="LI282" s="31"/>
      <c r="LJ282" s="31"/>
      <c r="LK282" s="31"/>
      <c r="LL282" s="31"/>
      <c r="LM282" s="31"/>
      <c r="LN282" s="31"/>
      <c r="LO282" s="31"/>
      <c r="LP282" s="31"/>
      <c r="LQ282" s="31"/>
      <c r="LR282" s="31"/>
      <c r="LS282" s="31"/>
      <c r="LT282" s="31"/>
      <c r="LU282" s="31"/>
      <c r="LV282" s="31"/>
      <c r="LW282" s="31"/>
      <c r="LX282" s="31"/>
      <c r="LY282" s="31"/>
      <c r="LZ282" s="31"/>
      <c r="MA282" s="31"/>
      <c r="MB282" s="31"/>
      <c r="MC282" s="31"/>
      <c r="MD282" s="31"/>
      <c r="ME282" s="31"/>
      <c r="MF282" s="31"/>
      <c r="MG282" s="31"/>
      <c r="MH282" s="31"/>
      <c r="MI282" s="31"/>
      <c r="MJ282" s="31"/>
      <c r="MK282" s="31"/>
      <c r="ML282" s="31"/>
      <c r="MM282" s="31"/>
      <c r="MN282" s="31"/>
      <c r="MO282" s="31"/>
      <c r="MP282" s="31"/>
      <c r="MQ282" s="31"/>
      <c r="MR282" s="31"/>
      <c r="MS282" s="31"/>
      <c r="MT282" s="31"/>
      <c r="MU282" s="31"/>
      <c r="MV282" s="31"/>
      <c r="MW282" s="31"/>
      <c r="MX282" s="31"/>
      <c r="MY282" s="31"/>
      <c r="MZ282" s="31"/>
      <c r="NA282" s="31"/>
      <c r="NB282" s="31"/>
      <c r="NC282" s="31"/>
      <c r="ND282" s="31"/>
      <c r="NE282" s="31"/>
      <c r="NF282" s="31"/>
      <c r="NG282" s="31"/>
      <c r="NH282" s="31"/>
      <c r="NI282" s="31"/>
      <c r="NJ282" s="31"/>
      <c r="NK282" s="31"/>
      <c r="NL282" s="31"/>
      <c r="NM282" s="31"/>
      <c r="NN282" s="31"/>
      <c r="NO282" s="31"/>
      <c r="NP282" s="31"/>
      <c r="NQ282" s="31"/>
      <c r="NR282" s="31"/>
      <c r="NS282" s="31"/>
      <c r="NT282" s="31"/>
      <c r="NU282" s="31"/>
      <c r="NV282" s="31"/>
      <c r="NW282" s="31"/>
      <c r="NX282" s="31"/>
      <c r="NY282" s="31"/>
      <c r="NZ282" s="31"/>
      <c r="OA282" s="31"/>
      <c r="OB282" s="31"/>
      <c r="OC282" s="31"/>
      <c r="OD282" s="31"/>
      <c r="OE282" s="31"/>
      <c r="OF282" s="31"/>
      <c r="OG282" s="31"/>
      <c r="OH282" s="31"/>
      <c r="OI282" s="31"/>
      <c r="OJ282" s="31"/>
      <c r="OK282" s="31"/>
      <c r="OL282" s="31"/>
      <c r="OM282" s="31"/>
      <c r="ON282" s="31"/>
      <c r="OO282" s="31"/>
      <c r="OP282" s="31"/>
      <c r="OQ282" s="31"/>
      <c r="OR282" s="31"/>
      <c r="OS282" s="31"/>
      <c r="OT282" s="31"/>
      <c r="OU282" s="31"/>
      <c r="OV282" s="31"/>
      <c r="OW282" s="31"/>
      <c r="OX282" s="31"/>
      <c r="OY282" s="31"/>
      <c r="OZ282" s="31"/>
      <c r="PA282" s="31"/>
      <c r="PB282" s="31"/>
      <c r="PC282" s="31"/>
      <c r="PD282" s="31"/>
      <c r="PE282" s="31"/>
      <c r="PF282" s="31"/>
      <c r="PG282" s="31"/>
      <c r="PH282" s="31"/>
      <c r="PI282" s="31"/>
      <c r="PJ282" s="31"/>
      <c r="PK282" s="31"/>
      <c r="PL282" s="31"/>
      <c r="PM282" s="31"/>
      <c r="PN282" s="31"/>
      <c r="PO282" s="31"/>
      <c r="PP282" s="31"/>
      <c r="PQ282" s="31"/>
      <c r="PR282" s="31"/>
      <c r="PS282" s="31"/>
      <c r="PT282" s="31"/>
      <c r="PU282" s="31"/>
      <c r="PV282" s="31"/>
      <c r="PW282" s="31"/>
      <c r="PX282" s="31"/>
      <c r="PY282" s="31"/>
      <c r="PZ282" s="31"/>
      <c r="QA282" s="31"/>
      <c r="QB282" s="31"/>
      <c r="QC282" s="31"/>
      <c r="QD282" s="31"/>
      <c r="QE282" s="31"/>
      <c r="QF282" s="31"/>
      <c r="QG282" s="31"/>
      <c r="QH282" s="31"/>
      <c r="QI282" s="31"/>
      <c r="QJ282" s="31"/>
      <c r="QK282" s="31"/>
      <c r="QL282" s="31"/>
      <c r="QM282" s="31"/>
      <c r="QN282" s="31"/>
      <c r="QO282" s="31"/>
      <c r="QP282" s="31"/>
      <c r="QQ282" s="31"/>
      <c r="QR282" s="31"/>
      <c r="QS282" s="31"/>
      <c r="QT282" s="31"/>
      <c r="QU282" s="31"/>
      <c r="QV282" s="31"/>
      <c r="QW282" s="31"/>
      <c r="QX282" s="31"/>
      <c r="QY282" s="31"/>
      <c r="QZ282" s="31"/>
      <c r="RA282" s="31"/>
      <c r="RB282" s="31"/>
      <c r="RC282" s="31"/>
      <c r="RD282" s="31"/>
      <c r="RE282" s="31"/>
      <c r="RF282" s="31"/>
      <c r="RG282" s="31"/>
      <c r="RH282" s="31"/>
      <c r="RI282" s="31"/>
      <c r="RJ282" s="31"/>
      <c r="RK282" s="31"/>
      <c r="RL282" s="31"/>
      <c r="RM282" s="31"/>
      <c r="RN282" s="31"/>
      <c r="RO282" s="31"/>
      <c r="RP282" s="31"/>
      <c r="RQ282" s="31"/>
      <c r="RR282" s="31"/>
      <c r="RS282" s="31"/>
      <c r="RT282" s="31"/>
      <c r="RU282" s="31"/>
      <c r="RV282" s="31"/>
      <c r="RW282" s="31"/>
      <c r="RX282" s="31"/>
      <c r="RY282" s="31"/>
      <c r="RZ282" s="31"/>
      <c r="SA282" s="31"/>
      <c r="SB282" s="31"/>
      <c r="SC282" s="31"/>
      <c r="SD282" s="31"/>
      <c r="SE282" s="31"/>
      <c r="SF282" s="31"/>
      <c r="SG282" s="31"/>
      <c r="SH282" s="31"/>
      <c r="SI282" s="31"/>
      <c r="SJ282" s="31"/>
      <c r="SK282" s="31"/>
      <c r="SL282" s="31"/>
      <c r="SM282" s="31"/>
      <c r="SN282" s="31"/>
      <c r="SO282" s="31"/>
      <c r="SP282" s="31"/>
      <c r="SQ282" s="31"/>
      <c r="SR282" s="31"/>
      <c r="SS282" s="31"/>
      <c r="ST282" s="31"/>
      <c r="SU282" s="31"/>
      <c r="SV282" s="31"/>
      <c r="SW282" s="31"/>
      <c r="SX282" s="31"/>
      <c r="SY282" s="31"/>
      <c r="SZ282" s="31"/>
      <c r="TA282" s="31"/>
      <c r="TB282" s="31"/>
      <c r="TC282" s="31"/>
      <c r="TD282" s="31"/>
      <c r="TE282" s="31"/>
      <c r="TF282" s="31"/>
      <c r="TG282" s="31"/>
      <c r="TH282" s="31"/>
      <c r="TI282" s="31"/>
      <c r="TJ282" s="31"/>
      <c r="TK282" s="31"/>
      <c r="TL282" s="31"/>
      <c r="TM282" s="31"/>
      <c r="TN282" s="31"/>
      <c r="TO282" s="31"/>
      <c r="TP282" s="31"/>
      <c r="TQ282" s="31"/>
      <c r="TR282" s="31"/>
      <c r="TS282" s="31"/>
      <c r="TT282" s="31"/>
      <c r="TU282" s="31"/>
      <c r="TV282" s="31"/>
      <c r="TW282" s="31"/>
      <c r="TX282" s="31"/>
      <c r="TY282" s="31"/>
      <c r="TZ282" s="31"/>
      <c r="UA282" s="31"/>
      <c r="UB282" s="31"/>
      <c r="UC282" s="31"/>
      <c r="UD282" s="31"/>
      <c r="UE282" s="31"/>
      <c r="UF282" s="31"/>
      <c r="UG282" s="31"/>
      <c r="UH282" s="31"/>
      <c r="UI282" s="31"/>
      <c r="UJ282" s="31"/>
      <c r="UK282" s="31"/>
      <c r="UL282" s="31"/>
      <c r="UM282" s="31"/>
      <c r="UN282" s="31"/>
      <c r="UO282" s="31"/>
      <c r="UP282" s="31"/>
      <c r="UQ282" s="31"/>
      <c r="UR282" s="31"/>
      <c r="US282" s="31"/>
      <c r="UT282" s="31"/>
      <c r="UU282" s="31"/>
      <c r="UV282" s="31"/>
      <c r="UW282" s="31"/>
      <c r="UX282" s="31"/>
      <c r="UY282" s="31"/>
      <c r="UZ282" s="31"/>
      <c r="VA282" s="31"/>
      <c r="VB282" s="31"/>
      <c r="VC282" s="31"/>
      <c r="VD282" s="31"/>
      <c r="VE282" s="31"/>
      <c r="VF282" s="31"/>
      <c r="VG282" s="31"/>
      <c r="VH282" s="31"/>
      <c r="VI282" s="31"/>
      <c r="VJ282" s="31"/>
      <c r="VK282" s="31"/>
      <c r="VL282" s="31"/>
      <c r="VM282" s="31"/>
      <c r="VN282" s="31"/>
      <c r="VO282" s="31"/>
      <c r="VP282" s="31"/>
      <c r="VQ282" s="31"/>
      <c r="VR282" s="31"/>
      <c r="VS282" s="31"/>
      <c r="VT282" s="31"/>
      <c r="VU282" s="31"/>
      <c r="VV282" s="31"/>
      <c r="VW282" s="31"/>
      <c r="VX282" s="31"/>
      <c r="VY282" s="31"/>
      <c r="VZ282" s="31"/>
      <c r="WA282" s="31"/>
      <c r="WB282" s="31"/>
      <c r="WC282" s="31"/>
      <c r="WD282" s="31"/>
      <c r="WE282" s="31"/>
      <c r="WF282" s="31"/>
      <c r="WG282" s="31"/>
      <c r="WH282" s="31"/>
      <c r="WI282" s="31"/>
      <c r="WJ282" s="31"/>
      <c r="WK282" s="31"/>
      <c r="WL282" s="31"/>
      <c r="WM282" s="31"/>
      <c r="WN282" s="31"/>
      <c r="WO282" s="31"/>
      <c r="WP282" s="31"/>
      <c r="WQ282" s="31"/>
      <c r="WR282" s="31"/>
      <c r="WS282" s="31"/>
      <c r="WT282" s="31"/>
      <c r="WU282" s="31"/>
      <c r="WV282" s="31"/>
      <c r="WW282" s="31"/>
      <c r="WX282" s="31"/>
      <c r="WY282" s="31"/>
      <c r="WZ282" s="31"/>
      <c r="XA282" s="31"/>
      <c r="XB282" s="31"/>
      <c r="XC282" s="31"/>
      <c r="XD282" s="31"/>
      <c r="XE282" s="31"/>
      <c r="XF282" s="31"/>
      <c r="XG282" s="31"/>
      <c r="XH282" s="31"/>
      <c r="XI282" s="31"/>
      <c r="XJ282" s="31"/>
      <c r="XK282" s="31"/>
      <c r="XL282" s="31"/>
      <c r="XM282" s="31"/>
      <c r="XN282" s="31"/>
      <c r="XO282" s="31"/>
      <c r="XP282" s="31"/>
      <c r="XQ282" s="31"/>
      <c r="XR282" s="31"/>
      <c r="XS282" s="31"/>
      <c r="XT282" s="31"/>
      <c r="XU282" s="31"/>
      <c r="XV282" s="31"/>
      <c r="XW282" s="31"/>
      <c r="XX282" s="31"/>
      <c r="XY282" s="31"/>
      <c r="XZ282" s="31"/>
      <c r="YA282" s="31"/>
      <c r="YB282" s="31"/>
      <c r="YC282" s="31"/>
      <c r="YD282" s="31"/>
      <c r="YE282" s="31"/>
      <c r="YF282" s="31"/>
      <c r="YG282" s="31"/>
      <c r="YH282" s="31"/>
      <c r="YI282" s="31"/>
      <c r="YJ282" s="31"/>
      <c r="YK282" s="31"/>
      <c r="YL282" s="31"/>
    </row>
    <row r="283" spans="1:662" ht="25.5" customHeight="1" x14ac:dyDescent="0.25">
      <c r="A283" s="16"/>
      <c r="B283" s="16">
        <v>85503</v>
      </c>
      <c r="C283" s="18"/>
      <c r="D283" s="18" t="s">
        <v>102</v>
      </c>
      <c r="E283" s="3">
        <f>E284+E285+E286</f>
        <v>199</v>
      </c>
      <c r="F283" s="3">
        <f>F284+F285+F286</f>
        <v>194.92000000000002</v>
      </c>
      <c r="G283" s="15">
        <f t="shared" si="4"/>
        <v>97.949748743718601</v>
      </c>
    </row>
    <row r="284" spans="1:662" s="4" customFormat="1" x14ac:dyDescent="0.25">
      <c r="A284" s="16"/>
      <c r="B284" s="16"/>
      <c r="C284" s="18">
        <v>4010</v>
      </c>
      <c r="D284" s="18" t="s">
        <v>14</v>
      </c>
      <c r="E284" s="3">
        <v>165.31</v>
      </c>
      <c r="F284" s="3">
        <v>161.93</v>
      </c>
      <c r="G284" s="15">
        <f t="shared" si="4"/>
        <v>97.955356602746363</v>
      </c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  <c r="IX284" s="31"/>
      <c r="IY284" s="31"/>
      <c r="IZ284" s="31"/>
      <c r="JA284" s="31"/>
      <c r="JB284" s="31"/>
      <c r="JC284" s="31"/>
      <c r="JD284" s="31"/>
      <c r="JE284" s="31"/>
      <c r="JF284" s="31"/>
      <c r="JG284" s="31"/>
      <c r="JH284" s="31"/>
      <c r="JI284" s="31"/>
      <c r="JJ284" s="31"/>
      <c r="JK284" s="31"/>
      <c r="JL284" s="31"/>
      <c r="JM284" s="31"/>
      <c r="JN284" s="31"/>
      <c r="JO284" s="31"/>
      <c r="JP284" s="31"/>
      <c r="JQ284" s="31"/>
      <c r="JR284" s="31"/>
      <c r="JS284" s="31"/>
      <c r="JT284" s="31"/>
      <c r="JU284" s="31"/>
      <c r="JV284" s="31"/>
      <c r="JW284" s="31"/>
      <c r="JX284" s="31"/>
      <c r="JY284" s="31"/>
      <c r="JZ284" s="31"/>
      <c r="KA284" s="31"/>
      <c r="KB284" s="31"/>
      <c r="KC284" s="31"/>
      <c r="KD284" s="31"/>
      <c r="KE284" s="31"/>
      <c r="KF284" s="31"/>
      <c r="KG284" s="31"/>
      <c r="KH284" s="31"/>
      <c r="KI284" s="31"/>
      <c r="KJ284" s="31"/>
      <c r="KK284" s="31"/>
      <c r="KL284" s="31"/>
      <c r="KM284" s="31"/>
      <c r="KN284" s="31"/>
      <c r="KO284" s="31"/>
      <c r="KP284" s="31"/>
      <c r="KQ284" s="31"/>
      <c r="KR284" s="31"/>
      <c r="KS284" s="31"/>
      <c r="KT284" s="31"/>
      <c r="KU284" s="31"/>
      <c r="KV284" s="31"/>
      <c r="KW284" s="31"/>
      <c r="KX284" s="31"/>
      <c r="KY284" s="31"/>
      <c r="KZ284" s="31"/>
      <c r="LA284" s="31"/>
      <c r="LB284" s="31"/>
      <c r="LC284" s="31"/>
      <c r="LD284" s="31"/>
      <c r="LE284" s="31"/>
      <c r="LF284" s="31"/>
      <c r="LG284" s="31"/>
      <c r="LH284" s="31"/>
      <c r="LI284" s="31"/>
      <c r="LJ284" s="31"/>
      <c r="LK284" s="31"/>
      <c r="LL284" s="31"/>
      <c r="LM284" s="31"/>
      <c r="LN284" s="31"/>
      <c r="LO284" s="31"/>
      <c r="LP284" s="31"/>
      <c r="LQ284" s="31"/>
      <c r="LR284" s="31"/>
      <c r="LS284" s="31"/>
      <c r="LT284" s="31"/>
      <c r="LU284" s="31"/>
      <c r="LV284" s="31"/>
      <c r="LW284" s="31"/>
      <c r="LX284" s="31"/>
      <c r="LY284" s="31"/>
      <c r="LZ284" s="31"/>
      <c r="MA284" s="31"/>
      <c r="MB284" s="31"/>
      <c r="MC284" s="31"/>
      <c r="MD284" s="31"/>
      <c r="ME284" s="31"/>
      <c r="MF284" s="31"/>
      <c r="MG284" s="31"/>
      <c r="MH284" s="31"/>
      <c r="MI284" s="31"/>
      <c r="MJ284" s="31"/>
      <c r="MK284" s="31"/>
      <c r="ML284" s="31"/>
      <c r="MM284" s="31"/>
      <c r="MN284" s="31"/>
      <c r="MO284" s="31"/>
      <c r="MP284" s="31"/>
      <c r="MQ284" s="31"/>
      <c r="MR284" s="31"/>
      <c r="MS284" s="31"/>
      <c r="MT284" s="31"/>
      <c r="MU284" s="31"/>
      <c r="MV284" s="31"/>
      <c r="MW284" s="31"/>
      <c r="MX284" s="31"/>
      <c r="MY284" s="31"/>
      <c r="MZ284" s="31"/>
      <c r="NA284" s="31"/>
      <c r="NB284" s="31"/>
      <c r="NC284" s="31"/>
      <c r="ND284" s="31"/>
      <c r="NE284" s="31"/>
      <c r="NF284" s="31"/>
      <c r="NG284" s="31"/>
      <c r="NH284" s="31"/>
      <c r="NI284" s="31"/>
      <c r="NJ284" s="31"/>
      <c r="NK284" s="31"/>
      <c r="NL284" s="31"/>
      <c r="NM284" s="31"/>
      <c r="NN284" s="31"/>
      <c r="NO284" s="31"/>
      <c r="NP284" s="31"/>
      <c r="NQ284" s="31"/>
      <c r="NR284" s="31"/>
      <c r="NS284" s="31"/>
      <c r="NT284" s="31"/>
      <c r="NU284" s="31"/>
      <c r="NV284" s="31"/>
      <c r="NW284" s="31"/>
      <c r="NX284" s="31"/>
      <c r="NY284" s="31"/>
      <c r="NZ284" s="31"/>
      <c r="OA284" s="31"/>
      <c r="OB284" s="31"/>
      <c r="OC284" s="31"/>
      <c r="OD284" s="31"/>
      <c r="OE284" s="31"/>
      <c r="OF284" s="31"/>
      <c r="OG284" s="31"/>
      <c r="OH284" s="31"/>
      <c r="OI284" s="31"/>
      <c r="OJ284" s="31"/>
      <c r="OK284" s="31"/>
      <c r="OL284" s="31"/>
      <c r="OM284" s="31"/>
      <c r="ON284" s="31"/>
      <c r="OO284" s="31"/>
      <c r="OP284" s="31"/>
      <c r="OQ284" s="31"/>
      <c r="OR284" s="31"/>
      <c r="OS284" s="31"/>
      <c r="OT284" s="31"/>
      <c r="OU284" s="31"/>
      <c r="OV284" s="31"/>
      <c r="OW284" s="31"/>
      <c r="OX284" s="31"/>
      <c r="OY284" s="31"/>
      <c r="OZ284" s="31"/>
      <c r="PA284" s="31"/>
      <c r="PB284" s="31"/>
      <c r="PC284" s="31"/>
      <c r="PD284" s="31"/>
      <c r="PE284" s="31"/>
      <c r="PF284" s="31"/>
      <c r="PG284" s="31"/>
      <c r="PH284" s="31"/>
      <c r="PI284" s="31"/>
      <c r="PJ284" s="31"/>
      <c r="PK284" s="31"/>
      <c r="PL284" s="31"/>
      <c r="PM284" s="31"/>
      <c r="PN284" s="31"/>
      <c r="PO284" s="31"/>
      <c r="PP284" s="31"/>
      <c r="PQ284" s="31"/>
      <c r="PR284" s="31"/>
      <c r="PS284" s="31"/>
      <c r="PT284" s="31"/>
      <c r="PU284" s="31"/>
      <c r="PV284" s="31"/>
      <c r="PW284" s="31"/>
      <c r="PX284" s="31"/>
      <c r="PY284" s="31"/>
      <c r="PZ284" s="31"/>
      <c r="QA284" s="31"/>
      <c r="QB284" s="31"/>
      <c r="QC284" s="31"/>
      <c r="QD284" s="31"/>
      <c r="QE284" s="31"/>
      <c r="QF284" s="31"/>
      <c r="QG284" s="31"/>
      <c r="QH284" s="31"/>
      <c r="QI284" s="31"/>
      <c r="QJ284" s="31"/>
      <c r="QK284" s="31"/>
      <c r="QL284" s="31"/>
      <c r="QM284" s="31"/>
      <c r="QN284" s="31"/>
      <c r="QO284" s="31"/>
      <c r="QP284" s="31"/>
      <c r="QQ284" s="31"/>
      <c r="QR284" s="31"/>
      <c r="QS284" s="31"/>
      <c r="QT284" s="31"/>
      <c r="QU284" s="31"/>
      <c r="QV284" s="31"/>
      <c r="QW284" s="31"/>
      <c r="QX284" s="31"/>
      <c r="QY284" s="31"/>
      <c r="QZ284" s="31"/>
      <c r="RA284" s="31"/>
      <c r="RB284" s="31"/>
      <c r="RC284" s="31"/>
      <c r="RD284" s="31"/>
      <c r="RE284" s="31"/>
      <c r="RF284" s="31"/>
      <c r="RG284" s="31"/>
      <c r="RH284" s="31"/>
      <c r="RI284" s="31"/>
      <c r="RJ284" s="31"/>
      <c r="RK284" s="31"/>
      <c r="RL284" s="31"/>
      <c r="RM284" s="31"/>
      <c r="RN284" s="31"/>
      <c r="RO284" s="31"/>
      <c r="RP284" s="31"/>
      <c r="RQ284" s="31"/>
      <c r="RR284" s="31"/>
      <c r="RS284" s="31"/>
      <c r="RT284" s="31"/>
      <c r="RU284" s="31"/>
      <c r="RV284" s="31"/>
      <c r="RW284" s="31"/>
      <c r="RX284" s="31"/>
      <c r="RY284" s="31"/>
      <c r="RZ284" s="31"/>
      <c r="SA284" s="31"/>
      <c r="SB284" s="31"/>
      <c r="SC284" s="31"/>
      <c r="SD284" s="31"/>
      <c r="SE284" s="31"/>
      <c r="SF284" s="31"/>
      <c r="SG284" s="31"/>
      <c r="SH284" s="31"/>
      <c r="SI284" s="31"/>
      <c r="SJ284" s="31"/>
      <c r="SK284" s="31"/>
      <c r="SL284" s="31"/>
      <c r="SM284" s="31"/>
      <c r="SN284" s="31"/>
      <c r="SO284" s="31"/>
      <c r="SP284" s="31"/>
      <c r="SQ284" s="31"/>
      <c r="SR284" s="31"/>
      <c r="SS284" s="31"/>
      <c r="ST284" s="31"/>
      <c r="SU284" s="31"/>
      <c r="SV284" s="31"/>
      <c r="SW284" s="31"/>
      <c r="SX284" s="31"/>
      <c r="SY284" s="31"/>
      <c r="SZ284" s="31"/>
      <c r="TA284" s="31"/>
      <c r="TB284" s="31"/>
      <c r="TC284" s="31"/>
      <c r="TD284" s="31"/>
      <c r="TE284" s="31"/>
      <c r="TF284" s="31"/>
      <c r="TG284" s="31"/>
      <c r="TH284" s="31"/>
      <c r="TI284" s="31"/>
      <c r="TJ284" s="31"/>
      <c r="TK284" s="31"/>
      <c r="TL284" s="31"/>
      <c r="TM284" s="31"/>
      <c r="TN284" s="31"/>
      <c r="TO284" s="31"/>
      <c r="TP284" s="31"/>
      <c r="TQ284" s="31"/>
      <c r="TR284" s="31"/>
      <c r="TS284" s="31"/>
      <c r="TT284" s="31"/>
      <c r="TU284" s="31"/>
      <c r="TV284" s="31"/>
      <c r="TW284" s="31"/>
      <c r="TX284" s="31"/>
      <c r="TY284" s="31"/>
      <c r="TZ284" s="31"/>
      <c r="UA284" s="31"/>
      <c r="UB284" s="31"/>
      <c r="UC284" s="31"/>
      <c r="UD284" s="31"/>
      <c r="UE284" s="31"/>
      <c r="UF284" s="31"/>
      <c r="UG284" s="31"/>
      <c r="UH284" s="31"/>
      <c r="UI284" s="31"/>
      <c r="UJ284" s="31"/>
      <c r="UK284" s="31"/>
      <c r="UL284" s="31"/>
      <c r="UM284" s="31"/>
      <c r="UN284" s="31"/>
      <c r="UO284" s="31"/>
      <c r="UP284" s="31"/>
      <c r="UQ284" s="31"/>
      <c r="UR284" s="31"/>
      <c r="US284" s="31"/>
      <c r="UT284" s="31"/>
      <c r="UU284" s="31"/>
      <c r="UV284" s="31"/>
      <c r="UW284" s="31"/>
      <c r="UX284" s="31"/>
      <c r="UY284" s="31"/>
      <c r="UZ284" s="31"/>
      <c r="VA284" s="31"/>
      <c r="VB284" s="31"/>
      <c r="VC284" s="31"/>
      <c r="VD284" s="31"/>
      <c r="VE284" s="31"/>
      <c r="VF284" s="31"/>
      <c r="VG284" s="31"/>
      <c r="VH284" s="31"/>
      <c r="VI284" s="31"/>
      <c r="VJ284" s="31"/>
      <c r="VK284" s="31"/>
      <c r="VL284" s="31"/>
      <c r="VM284" s="31"/>
      <c r="VN284" s="31"/>
      <c r="VO284" s="31"/>
      <c r="VP284" s="31"/>
      <c r="VQ284" s="31"/>
      <c r="VR284" s="31"/>
      <c r="VS284" s="31"/>
      <c r="VT284" s="31"/>
      <c r="VU284" s="31"/>
      <c r="VV284" s="31"/>
      <c r="VW284" s="31"/>
      <c r="VX284" s="31"/>
      <c r="VY284" s="31"/>
      <c r="VZ284" s="31"/>
      <c r="WA284" s="31"/>
      <c r="WB284" s="31"/>
      <c r="WC284" s="31"/>
      <c r="WD284" s="31"/>
      <c r="WE284" s="31"/>
      <c r="WF284" s="31"/>
      <c r="WG284" s="31"/>
      <c r="WH284" s="31"/>
      <c r="WI284" s="31"/>
      <c r="WJ284" s="31"/>
      <c r="WK284" s="31"/>
      <c r="WL284" s="31"/>
      <c r="WM284" s="31"/>
      <c r="WN284" s="31"/>
      <c r="WO284" s="31"/>
      <c r="WP284" s="31"/>
      <c r="WQ284" s="31"/>
      <c r="WR284" s="31"/>
      <c r="WS284" s="31"/>
      <c r="WT284" s="31"/>
      <c r="WU284" s="31"/>
      <c r="WV284" s="31"/>
      <c r="WW284" s="31"/>
      <c r="WX284" s="31"/>
      <c r="WY284" s="31"/>
      <c r="WZ284" s="31"/>
      <c r="XA284" s="31"/>
      <c r="XB284" s="31"/>
      <c r="XC284" s="31"/>
      <c r="XD284" s="31"/>
      <c r="XE284" s="31"/>
      <c r="XF284" s="31"/>
      <c r="XG284" s="31"/>
      <c r="XH284" s="31"/>
      <c r="XI284" s="31"/>
      <c r="XJ284" s="31"/>
      <c r="XK284" s="31"/>
      <c r="XL284" s="31"/>
      <c r="XM284" s="31"/>
      <c r="XN284" s="31"/>
      <c r="XO284" s="31"/>
      <c r="XP284" s="31"/>
      <c r="XQ284" s="31"/>
      <c r="XR284" s="31"/>
      <c r="XS284" s="31"/>
      <c r="XT284" s="31"/>
      <c r="XU284" s="31"/>
      <c r="XV284" s="31"/>
      <c r="XW284" s="31"/>
      <c r="XX284" s="31"/>
      <c r="XY284" s="31"/>
      <c r="XZ284" s="31"/>
      <c r="YA284" s="31"/>
      <c r="YB284" s="31"/>
      <c r="YC284" s="31"/>
      <c r="YD284" s="31"/>
      <c r="YE284" s="31"/>
      <c r="YF284" s="31"/>
      <c r="YG284" s="31"/>
      <c r="YH284" s="31"/>
      <c r="YI284" s="31"/>
      <c r="YJ284" s="31"/>
      <c r="YK284" s="31"/>
      <c r="YL284" s="31"/>
    </row>
    <row r="285" spans="1:662" s="4" customFormat="1" x14ac:dyDescent="0.25">
      <c r="A285" s="16"/>
      <c r="B285" s="16"/>
      <c r="C285" s="18">
        <v>4110</v>
      </c>
      <c r="D285" s="18" t="s">
        <v>15</v>
      </c>
      <c r="E285" s="3">
        <v>29.64</v>
      </c>
      <c r="F285" s="3">
        <v>29.02</v>
      </c>
      <c r="G285" s="15">
        <f t="shared" si="4"/>
        <v>97.908232118758434</v>
      </c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  <c r="IX285" s="31"/>
      <c r="IY285" s="31"/>
      <c r="IZ285" s="31"/>
      <c r="JA285" s="31"/>
      <c r="JB285" s="31"/>
      <c r="JC285" s="31"/>
      <c r="JD285" s="31"/>
      <c r="JE285" s="31"/>
      <c r="JF285" s="31"/>
      <c r="JG285" s="31"/>
      <c r="JH285" s="31"/>
      <c r="JI285" s="31"/>
      <c r="JJ285" s="31"/>
      <c r="JK285" s="31"/>
      <c r="JL285" s="31"/>
      <c r="JM285" s="31"/>
      <c r="JN285" s="31"/>
      <c r="JO285" s="31"/>
      <c r="JP285" s="31"/>
      <c r="JQ285" s="31"/>
      <c r="JR285" s="31"/>
      <c r="JS285" s="31"/>
      <c r="JT285" s="31"/>
      <c r="JU285" s="31"/>
      <c r="JV285" s="31"/>
      <c r="JW285" s="31"/>
      <c r="JX285" s="31"/>
      <c r="JY285" s="31"/>
      <c r="JZ285" s="31"/>
      <c r="KA285" s="31"/>
      <c r="KB285" s="31"/>
      <c r="KC285" s="31"/>
      <c r="KD285" s="31"/>
      <c r="KE285" s="31"/>
      <c r="KF285" s="31"/>
      <c r="KG285" s="31"/>
      <c r="KH285" s="31"/>
      <c r="KI285" s="31"/>
      <c r="KJ285" s="31"/>
      <c r="KK285" s="31"/>
      <c r="KL285" s="31"/>
      <c r="KM285" s="31"/>
      <c r="KN285" s="31"/>
      <c r="KO285" s="31"/>
      <c r="KP285" s="31"/>
      <c r="KQ285" s="31"/>
      <c r="KR285" s="31"/>
      <c r="KS285" s="31"/>
      <c r="KT285" s="31"/>
      <c r="KU285" s="31"/>
      <c r="KV285" s="31"/>
      <c r="KW285" s="31"/>
      <c r="KX285" s="31"/>
      <c r="KY285" s="31"/>
      <c r="KZ285" s="31"/>
      <c r="LA285" s="31"/>
      <c r="LB285" s="31"/>
      <c r="LC285" s="31"/>
      <c r="LD285" s="31"/>
      <c r="LE285" s="31"/>
      <c r="LF285" s="31"/>
      <c r="LG285" s="31"/>
      <c r="LH285" s="31"/>
      <c r="LI285" s="31"/>
      <c r="LJ285" s="31"/>
      <c r="LK285" s="31"/>
      <c r="LL285" s="31"/>
      <c r="LM285" s="31"/>
      <c r="LN285" s="31"/>
      <c r="LO285" s="31"/>
      <c r="LP285" s="31"/>
      <c r="LQ285" s="31"/>
      <c r="LR285" s="31"/>
      <c r="LS285" s="31"/>
      <c r="LT285" s="31"/>
      <c r="LU285" s="31"/>
      <c r="LV285" s="31"/>
      <c r="LW285" s="31"/>
      <c r="LX285" s="31"/>
      <c r="LY285" s="31"/>
      <c r="LZ285" s="31"/>
      <c r="MA285" s="31"/>
      <c r="MB285" s="31"/>
      <c r="MC285" s="31"/>
      <c r="MD285" s="31"/>
      <c r="ME285" s="31"/>
      <c r="MF285" s="31"/>
      <c r="MG285" s="31"/>
      <c r="MH285" s="31"/>
      <c r="MI285" s="31"/>
      <c r="MJ285" s="31"/>
      <c r="MK285" s="31"/>
      <c r="ML285" s="31"/>
      <c r="MM285" s="31"/>
      <c r="MN285" s="31"/>
      <c r="MO285" s="31"/>
      <c r="MP285" s="31"/>
      <c r="MQ285" s="31"/>
      <c r="MR285" s="31"/>
      <c r="MS285" s="31"/>
      <c r="MT285" s="31"/>
      <c r="MU285" s="31"/>
      <c r="MV285" s="31"/>
      <c r="MW285" s="31"/>
      <c r="MX285" s="31"/>
      <c r="MY285" s="31"/>
      <c r="MZ285" s="31"/>
      <c r="NA285" s="31"/>
      <c r="NB285" s="31"/>
      <c r="NC285" s="31"/>
      <c r="ND285" s="31"/>
      <c r="NE285" s="31"/>
      <c r="NF285" s="31"/>
      <c r="NG285" s="31"/>
      <c r="NH285" s="31"/>
      <c r="NI285" s="31"/>
      <c r="NJ285" s="31"/>
      <c r="NK285" s="31"/>
      <c r="NL285" s="31"/>
      <c r="NM285" s="31"/>
      <c r="NN285" s="31"/>
      <c r="NO285" s="31"/>
      <c r="NP285" s="31"/>
      <c r="NQ285" s="31"/>
      <c r="NR285" s="31"/>
      <c r="NS285" s="31"/>
      <c r="NT285" s="31"/>
      <c r="NU285" s="31"/>
      <c r="NV285" s="31"/>
      <c r="NW285" s="31"/>
      <c r="NX285" s="31"/>
      <c r="NY285" s="31"/>
      <c r="NZ285" s="31"/>
      <c r="OA285" s="31"/>
      <c r="OB285" s="31"/>
      <c r="OC285" s="31"/>
      <c r="OD285" s="31"/>
      <c r="OE285" s="31"/>
      <c r="OF285" s="31"/>
      <c r="OG285" s="31"/>
      <c r="OH285" s="31"/>
      <c r="OI285" s="31"/>
      <c r="OJ285" s="31"/>
      <c r="OK285" s="31"/>
      <c r="OL285" s="31"/>
      <c r="OM285" s="31"/>
      <c r="ON285" s="31"/>
      <c r="OO285" s="31"/>
      <c r="OP285" s="31"/>
      <c r="OQ285" s="31"/>
      <c r="OR285" s="31"/>
      <c r="OS285" s="31"/>
      <c r="OT285" s="31"/>
      <c r="OU285" s="31"/>
      <c r="OV285" s="31"/>
      <c r="OW285" s="31"/>
      <c r="OX285" s="31"/>
      <c r="OY285" s="31"/>
      <c r="OZ285" s="31"/>
      <c r="PA285" s="31"/>
      <c r="PB285" s="31"/>
      <c r="PC285" s="31"/>
      <c r="PD285" s="31"/>
      <c r="PE285" s="31"/>
      <c r="PF285" s="31"/>
      <c r="PG285" s="31"/>
      <c r="PH285" s="31"/>
      <c r="PI285" s="31"/>
      <c r="PJ285" s="31"/>
      <c r="PK285" s="31"/>
      <c r="PL285" s="31"/>
      <c r="PM285" s="31"/>
      <c r="PN285" s="31"/>
      <c r="PO285" s="31"/>
      <c r="PP285" s="31"/>
      <c r="PQ285" s="31"/>
      <c r="PR285" s="31"/>
      <c r="PS285" s="31"/>
      <c r="PT285" s="31"/>
      <c r="PU285" s="31"/>
      <c r="PV285" s="31"/>
      <c r="PW285" s="31"/>
      <c r="PX285" s="31"/>
      <c r="PY285" s="31"/>
      <c r="PZ285" s="31"/>
      <c r="QA285" s="31"/>
      <c r="QB285" s="31"/>
      <c r="QC285" s="31"/>
      <c r="QD285" s="31"/>
      <c r="QE285" s="31"/>
      <c r="QF285" s="31"/>
      <c r="QG285" s="31"/>
      <c r="QH285" s="31"/>
      <c r="QI285" s="31"/>
      <c r="QJ285" s="31"/>
      <c r="QK285" s="31"/>
      <c r="QL285" s="31"/>
      <c r="QM285" s="31"/>
      <c r="QN285" s="31"/>
      <c r="QO285" s="31"/>
      <c r="QP285" s="31"/>
      <c r="QQ285" s="31"/>
      <c r="QR285" s="31"/>
      <c r="QS285" s="31"/>
      <c r="QT285" s="31"/>
      <c r="QU285" s="31"/>
      <c r="QV285" s="31"/>
      <c r="QW285" s="31"/>
      <c r="QX285" s="31"/>
      <c r="QY285" s="31"/>
      <c r="QZ285" s="31"/>
      <c r="RA285" s="31"/>
      <c r="RB285" s="31"/>
      <c r="RC285" s="31"/>
      <c r="RD285" s="31"/>
      <c r="RE285" s="31"/>
      <c r="RF285" s="31"/>
      <c r="RG285" s="31"/>
      <c r="RH285" s="31"/>
      <c r="RI285" s="31"/>
      <c r="RJ285" s="31"/>
      <c r="RK285" s="31"/>
      <c r="RL285" s="31"/>
      <c r="RM285" s="31"/>
      <c r="RN285" s="31"/>
      <c r="RO285" s="31"/>
      <c r="RP285" s="31"/>
      <c r="RQ285" s="31"/>
      <c r="RR285" s="31"/>
      <c r="RS285" s="31"/>
      <c r="RT285" s="31"/>
      <c r="RU285" s="31"/>
      <c r="RV285" s="31"/>
      <c r="RW285" s="31"/>
      <c r="RX285" s="31"/>
      <c r="RY285" s="31"/>
      <c r="RZ285" s="31"/>
      <c r="SA285" s="31"/>
      <c r="SB285" s="31"/>
      <c r="SC285" s="31"/>
      <c r="SD285" s="31"/>
      <c r="SE285" s="31"/>
      <c r="SF285" s="31"/>
      <c r="SG285" s="31"/>
      <c r="SH285" s="31"/>
      <c r="SI285" s="31"/>
      <c r="SJ285" s="31"/>
      <c r="SK285" s="31"/>
      <c r="SL285" s="31"/>
      <c r="SM285" s="31"/>
      <c r="SN285" s="31"/>
      <c r="SO285" s="31"/>
      <c r="SP285" s="31"/>
      <c r="SQ285" s="31"/>
      <c r="SR285" s="31"/>
      <c r="SS285" s="31"/>
      <c r="ST285" s="31"/>
      <c r="SU285" s="31"/>
      <c r="SV285" s="31"/>
      <c r="SW285" s="31"/>
      <c r="SX285" s="31"/>
      <c r="SY285" s="31"/>
      <c r="SZ285" s="31"/>
      <c r="TA285" s="31"/>
      <c r="TB285" s="31"/>
      <c r="TC285" s="31"/>
      <c r="TD285" s="31"/>
      <c r="TE285" s="31"/>
      <c r="TF285" s="31"/>
      <c r="TG285" s="31"/>
      <c r="TH285" s="31"/>
      <c r="TI285" s="31"/>
      <c r="TJ285" s="31"/>
      <c r="TK285" s="31"/>
      <c r="TL285" s="31"/>
      <c r="TM285" s="31"/>
      <c r="TN285" s="31"/>
      <c r="TO285" s="31"/>
      <c r="TP285" s="31"/>
      <c r="TQ285" s="31"/>
      <c r="TR285" s="31"/>
      <c r="TS285" s="31"/>
      <c r="TT285" s="31"/>
      <c r="TU285" s="31"/>
      <c r="TV285" s="31"/>
      <c r="TW285" s="31"/>
      <c r="TX285" s="31"/>
      <c r="TY285" s="31"/>
      <c r="TZ285" s="31"/>
      <c r="UA285" s="31"/>
      <c r="UB285" s="31"/>
      <c r="UC285" s="31"/>
      <c r="UD285" s="31"/>
      <c r="UE285" s="31"/>
      <c r="UF285" s="31"/>
      <c r="UG285" s="31"/>
      <c r="UH285" s="31"/>
      <c r="UI285" s="31"/>
      <c r="UJ285" s="31"/>
      <c r="UK285" s="31"/>
      <c r="UL285" s="31"/>
      <c r="UM285" s="31"/>
      <c r="UN285" s="31"/>
      <c r="UO285" s="31"/>
      <c r="UP285" s="31"/>
      <c r="UQ285" s="31"/>
      <c r="UR285" s="31"/>
      <c r="US285" s="31"/>
      <c r="UT285" s="31"/>
      <c r="UU285" s="31"/>
      <c r="UV285" s="31"/>
      <c r="UW285" s="31"/>
      <c r="UX285" s="31"/>
      <c r="UY285" s="31"/>
      <c r="UZ285" s="31"/>
      <c r="VA285" s="31"/>
      <c r="VB285" s="31"/>
      <c r="VC285" s="31"/>
      <c r="VD285" s="31"/>
      <c r="VE285" s="31"/>
      <c r="VF285" s="31"/>
      <c r="VG285" s="31"/>
      <c r="VH285" s="31"/>
      <c r="VI285" s="31"/>
      <c r="VJ285" s="31"/>
      <c r="VK285" s="31"/>
      <c r="VL285" s="31"/>
      <c r="VM285" s="31"/>
      <c r="VN285" s="31"/>
      <c r="VO285" s="31"/>
      <c r="VP285" s="31"/>
      <c r="VQ285" s="31"/>
      <c r="VR285" s="31"/>
      <c r="VS285" s="31"/>
      <c r="VT285" s="31"/>
      <c r="VU285" s="31"/>
      <c r="VV285" s="31"/>
      <c r="VW285" s="31"/>
      <c r="VX285" s="31"/>
      <c r="VY285" s="31"/>
      <c r="VZ285" s="31"/>
      <c r="WA285" s="31"/>
      <c r="WB285" s="31"/>
      <c r="WC285" s="31"/>
      <c r="WD285" s="31"/>
      <c r="WE285" s="31"/>
      <c r="WF285" s="31"/>
      <c r="WG285" s="31"/>
      <c r="WH285" s="31"/>
      <c r="WI285" s="31"/>
      <c r="WJ285" s="31"/>
      <c r="WK285" s="31"/>
      <c r="WL285" s="31"/>
      <c r="WM285" s="31"/>
      <c r="WN285" s="31"/>
      <c r="WO285" s="31"/>
      <c r="WP285" s="31"/>
      <c r="WQ285" s="31"/>
      <c r="WR285" s="31"/>
      <c r="WS285" s="31"/>
      <c r="WT285" s="31"/>
      <c r="WU285" s="31"/>
      <c r="WV285" s="31"/>
      <c r="WW285" s="31"/>
      <c r="WX285" s="31"/>
      <c r="WY285" s="31"/>
      <c r="WZ285" s="31"/>
      <c r="XA285" s="31"/>
      <c r="XB285" s="31"/>
      <c r="XC285" s="31"/>
      <c r="XD285" s="31"/>
      <c r="XE285" s="31"/>
      <c r="XF285" s="31"/>
      <c r="XG285" s="31"/>
      <c r="XH285" s="31"/>
      <c r="XI285" s="31"/>
      <c r="XJ285" s="31"/>
      <c r="XK285" s="31"/>
      <c r="XL285" s="31"/>
      <c r="XM285" s="31"/>
      <c r="XN285" s="31"/>
      <c r="XO285" s="31"/>
      <c r="XP285" s="31"/>
      <c r="XQ285" s="31"/>
      <c r="XR285" s="31"/>
      <c r="XS285" s="31"/>
      <c r="XT285" s="31"/>
      <c r="XU285" s="31"/>
      <c r="XV285" s="31"/>
      <c r="XW285" s="31"/>
      <c r="XX285" s="31"/>
      <c r="XY285" s="31"/>
      <c r="XZ285" s="31"/>
      <c r="YA285" s="31"/>
      <c r="YB285" s="31"/>
      <c r="YC285" s="31"/>
      <c r="YD285" s="31"/>
      <c r="YE285" s="31"/>
      <c r="YF285" s="31"/>
      <c r="YG285" s="31"/>
      <c r="YH285" s="31"/>
      <c r="YI285" s="31"/>
      <c r="YJ285" s="31"/>
      <c r="YK285" s="31"/>
      <c r="YL285" s="31"/>
    </row>
    <row r="286" spans="1:662" s="4" customFormat="1" x14ac:dyDescent="0.25">
      <c r="A286" s="16"/>
      <c r="B286" s="16"/>
      <c r="C286" s="18">
        <v>4120</v>
      </c>
      <c r="D286" s="18" t="s">
        <v>16</v>
      </c>
      <c r="E286" s="3">
        <v>4.05</v>
      </c>
      <c r="F286" s="3">
        <v>3.97</v>
      </c>
      <c r="G286" s="15">
        <f t="shared" si="4"/>
        <v>98.024691358024697</v>
      </c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  <c r="IX286" s="31"/>
      <c r="IY286" s="31"/>
      <c r="IZ286" s="31"/>
      <c r="JA286" s="31"/>
      <c r="JB286" s="31"/>
      <c r="JC286" s="31"/>
      <c r="JD286" s="31"/>
      <c r="JE286" s="31"/>
      <c r="JF286" s="31"/>
      <c r="JG286" s="31"/>
      <c r="JH286" s="31"/>
      <c r="JI286" s="31"/>
      <c r="JJ286" s="31"/>
      <c r="JK286" s="31"/>
      <c r="JL286" s="31"/>
      <c r="JM286" s="31"/>
      <c r="JN286" s="31"/>
      <c r="JO286" s="31"/>
      <c r="JP286" s="31"/>
      <c r="JQ286" s="31"/>
      <c r="JR286" s="31"/>
      <c r="JS286" s="31"/>
      <c r="JT286" s="31"/>
      <c r="JU286" s="31"/>
      <c r="JV286" s="31"/>
      <c r="JW286" s="31"/>
      <c r="JX286" s="31"/>
      <c r="JY286" s="31"/>
      <c r="JZ286" s="31"/>
      <c r="KA286" s="31"/>
      <c r="KB286" s="31"/>
      <c r="KC286" s="31"/>
      <c r="KD286" s="31"/>
      <c r="KE286" s="31"/>
      <c r="KF286" s="31"/>
      <c r="KG286" s="31"/>
      <c r="KH286" s="31"/>
      <c r="KI286" s="31"/>
      <c r="KJ286" s="31"/>
      <c r="KK286" s="31"/>
      <c r="KL286" s="31"/>
      <c r="KM286" s="31"/>
      <c r="KN286" s="31"/>
      <c r="KO286" s="31"/>
      <c r="KP286" s="31"/>
      <c r="KQ286" s="31"/>
      <c r="KR286" s="31"/>
      <c r="KS286" s="31"/>
      <c r="KT286" s="31"/>
      <c r="KU286" s="31"/>
      <c r="KV286" s="31"/>
      <c r="KW286" s="31"/>
      <c r="KX286" s="31"/>
      <c r="KY286" s="31"/>
      <c r="KZ286" s="31"/>
      <c r="LA286" s="31"/>
      <c r="LB286" s="31"/>
      <c r="LC286" s="31"/>
      <c r="LD286" s="31"/>
      <c r="LE286" s="31"/>
      <c r="LF286" s="31"/>
      <c r="LG286" s="31"/>
      <c r="LH286" s="31"/>
      <c r="LI286" s="31"/>
      <c r="LJ286" s="31"/>
      <c r="LK286" s="31"/>
      <c r="LL286" s="31"/>
      <c r="LM286" s="31"/>
      <c r="LN286" s="31"/>
      <c r="LO286" s="31"/>
      <c r="LP286" s="31"/>
      <c r="LQ286" s="31"/>
      <c r="LR286" s="31"/>
      <c r="LS286" s="31"/>
      <c r="LT286" s="31"/>
      <c r="LU286" s="31"/>
      <c r="LV286" s="31"/>
      <c r="LW286" s="31"/>
      <c r="LX286" s="31"/>
      <c r="LY286" s="31"/>
      <c r="LZ286" s="31"/>
      <c r="MA286" s="31"/>
      <c r="MB286" s="31"/>
      <c r="MC286" s="31"/>
      <c r="MD286" s="31"/>
      <c r="ME286" s="31"/>
      <c r="MF286" s="31"/>
      <c r="MG286" s="31"/>
      <c r="MH286" s="31"/>
      <c r="MI286" s="31"/>
      <c r="MJ286" s="31"/>
      <c r="MK286" s="31"/>
      <c r="ML286" s="31"/>
      <c r="MM286" s="31"/>
      <c r="MN286" s="31"/>
      <c r="MO286" s="31"/>
      <c r="MP286" s="31"/>
      <c r="MQ286" s="31"/>
      <c r="MR286" s="31"/>
      <c r="MS286" s="31"/>
      <c r="MT286" s="31"/>
      <c r="MU286" s="31"/>
      <c r="MV286" s="31"/>
      <c r="MW286" s="31"/>
      <c r="MX286" s="31"/>
      <c r="MY286" s="31"/>
      <c r="MZ286" s="31"/>
      <c r="NA286" s="31"/>
      <c r="NB286" s="31"/>
      <c r="NC286" s="31"/>
      <c r="ND286" s="31"/>
      <c r="NE286" s="31"/>
      <c r="NF286" s="31"/>
      <c r="NG286" s="31"/>
      <c r="NH286" s="31"/>
      <c r="NI286" s="31"/>
      <c r="NJ286" s="31"/>
      <c r="NK286" s="31"/>
      <c r="NL286" s="31"/>
      <c r="NM286" s="31"/>
      <c r="NN286" s="31"/>
      <c r="NO286" s="31"/>
      <c r="NP286" s="31"/>
      <c r="NQ286" s="31"/>
      <c r="NR286" s="31"/>
      <c r="NS286" s="31"/>
      <c r="NT286" s="31"/>
      <c r="NU286" s="31"/>
      <c r="NV286" s="31"/>
      <c r="NW286" s="31"/>
      <c r="NX286" s="31"/>
      <c r="NY286" s="31"/>
      <c r="NZ286" s="31"/>
      <c r="OA286" s="31"/>
      <c r="OB286" s="31"/>
      <c r="OC286" s="31"/>
      <c r="OD286" s="31"/>
      <c r="OE286" s="31"/>
      <c r="OF286" s="31"/>
      <c r="OG286" s="31"/>
      <c r="OH286" s="31"/>
      <c r="OI286" s="31"/>
      <c r="OJ286" s="31"/>
      <c r="OK286" s="31"/>
      <c r="OL286" s="31"/>
      <c r="OM286" s="31"/>
      <c r="ON286" s="31"/>
      <c r="OO286" s="31"/>
      <c r="OP286" s="31"/>
      <c r="OQ286" s="31"/>
      <c r="OR286" s="31"/>
      <c r="OS286" s="31"/>
      <c r="OT286" s="31"/>
      <c r="OU286" s="31"/>
      <c r="OV286" s="31"/>
      <c r="OW286" s="31"/>
      <c r="OX286" s="31"/>
      <c r="OY286" s="31"/>
      <c r="OZ286" s="31"/>
      <c r="PA286" s="31"/>
      <c r="PB286" s="31"/>
      <c r="PC286" s="31"/>
      <c r="PD286" s="31"/>
      <c r="PE286" s="31"/>
      <c r="PF286" s="31"/>
      <c r="PG286" s="31"/>
      <c r="PH286" s="31"/>
      <c r="PI286" s="31"/>
      <c r="PJ286" s="31"/>
      <c r="PK286" s="31"/>
      <c r="PL286" s="31"/>
      <c r="PM286" s="31"/>
      <c r="PN286" s="31"/>
      <c r="PO286" s="31"/>
      <c r="PP286" s="31"/>
      <c r="PQ286" s="31"/>
      <c r="PR286" s="31"/>
      <c r="PS286" s="31"/>
      <c r="PT286" s="31"/>
      <c r="PU286" s="31"/>
      <c r="PV286" s="31"/>
      <c r="PW286" s="31"/>
      <c r="PX286" s="31"/>
      <c r="PY286" s="31"/>
      <c r="PZ286" s="31"/>
      <c r="QA286" s="31"/>
      <c r="QB286" s="31"/>
      <c r="QC286" s="31"/>
      <c r="QD286" s="31"/>
      <c r="QE286" s="31"/>
      <c r="QF286" s="31"/>
      <c r="QG286" s="31"/>
      <c r="QH286" s="31"/>
      <c r="QI286" s="31"/>
      <c r="QJ286" s="31"/>
      <c r="QK286" s="31"/>
      <c r="QL286" s="31"/>
      <c r="QM286" s="31"/>
      <c r="QN286" s="31"/>
      <c r="QO286" s="31"/>
      <c r="QP286" s="31"/>
      <c r="QQ286" s="31"/>
      <c r="QR286" s="31"/>
      <c r="QS286" s="31"/>
      <c r="QT286" s="31"/>
      <c r="QU286" s="31"/>
      <c r="QV286" s="31"/>
      <c r="QW286" s="31"/>
      <c r="QX286" s="31"/>
      <c r="QY286" s="31"/>
      <c r="QZ286" s="31"/>
      <c r="RA286" s="31"/>
      <c r="RB286" s="31"/>
      <c r="RC286" s="31"/>
      <c r="RD286" s="31"/>
      <c r="RE286" s="31"/>
      <c r="RF286" s="31"/>
      <c r="RG286" s="31"/>
      <c r="RH286" s="31"/>
      <c r="RI286" s="31"/>
      <c r="RJ286" s="31"/>
      <c r="RK286" s="31"/>
      <c r="RL286" s="31"/>
      <c r="RM286" s="31"/>
      <c r="RN286" s="31"/>
      <c r="RO286" s="31"/>
      <c r="RP286" s="31"/>
      <c r="RQ286" s="31"/>
      <c r="RR286" s="31"/>
      <c r="RS286" s="31"/>
      <c r="RT286" s="31"/>
      <c r="RU286" s="31"/>
      <c r="RV286" s="31"/>
      <c r="RW286" s="31"/>
      <c r="RX286" s="31"/>
      <c r="RY286" s="31"/>
      <c r="RZ286" s="31"/>
      <c r="SA286" s="31"/>
      <c r="SB286" s="31"/>
      <c r="SC286" s="31"/>
      <c r="SD286" s="31"/>
      <c r="SE286" s="31"/>
      <c r="SF286" s="31"/>
      <c r="SG286" s="31"/>
      <c r="SH286" s="31"/>
      <c r="SI286" s="31"/>
      <c r="SJ286" s="31"/>
      <c r="SK286" s="31"/>
      <c r="SL286" s="31"/>
      <c r="SM286" s="31"/>
      <c r="SN286" s="31"/>
      <c r="SO286" s="31"/>
      <c r="SP286" s="31"/>
      <c r="SQ286" s="31"/>
      <c r="SR286" s="31"/>
      <c r="SS286" s="31"/>
      <c r="ST286" s="31"/>
      <c r="SU286" s="31"/>
      <c r="SV286" s="31"/>
      <c r="SW286" s="31"/>
      <c r="SX286" s="31"/>
      <c r="SY286" s="31"/>
      <c r="SZ286" s="31"/>
      <c r="TA286" s="31"/>
      <c r="TB286" s="31"/>
      <c r="TC286" s="31"/>
      <c r="TD286" s="31"/>
      <c r="TE286" s="31"/>
      <c r="TF286" s="31"/>
      <c r="TG286" s="31"/>
      <c r="TH286" s="31"/>
      <c r="TI286" s="31"/>
      <c r="TJ286" s="31"/>
      <c r="TK286" s="31"/>
      <c r="TL286" s="31"/>
      <c r="TM286" s="31"/>
      <c r="TN286" s="31"/>
      <c r="TO286" s="31"/>
      <c r="TP286" s="31"/>
      <c r="TQ286" s="31"/>
      <c r="TR286" s="31"/>
      <c r="TS286" s="31"/>
      <c r="TT286" s="31"/>
      <c r="TU286" s="31"/>
      <c r="TV286" s="31"/>
      <c r="TW286" s="31"/>
      <c r="TX286" s="31"/>
      <c r="TY286" s="31"/>
      <c r="TZ286" s="31"/>
      <c r="UA286" s="31"/>
      <c r="UB286" s="31"/>
      <c r="UC286" s="31"/>
      <c r="UD286" s="31"/>
      <c r="UE286" s="31"/>
      <c r="UF286" s="31"/>
      <c r="UG286" s="31"/>
      <c r="UH286" s="31"/>
      <c r="UI286" s="31"/>
      <c r="UJ286" s="31"/>
      <c r="UK286" s="31"/>
      <c r="UL286" s="31"/>
      <c r="UM286" s="31"/>
      <c r="UN286" s="31"/>
      <c r="UO286" s="31"/>
      <c r="UP286" s="31"/>
      <c r="UQ286" s="31"/>
      <c r="UR286" s="31"/>
      <c r="US286" s="31"/>
      <c r="UT286" s="31"/>
      <c r="UU286" s="31"/>
      <c r="UV286" s="31"/>
      <c r="UW286" s="31"/>
      <c r="UX286" s="31"/>
      <c r="UY286" s="31"/>
      <c r="UZ286" s="31"/>
      <c r="VA286" s="31"/>
      <c r="VB286" s="31"/>
      <c r="VC286" s="31"/>
      <c r="VD286" s="31"/>
      <c r="VE286" s="31"/>
      <c r="VF286" s="31"/>
      <c r="VG286" s="31"/>
      <c r="VH286" s="31"/>
      <c r="VI286" s="31"/>
      <c r="VJ286" s="31"/>
      <c r="VK286" s="31"/>
      <c r="VL286" s="31"/>
      <c r="VM286" s="31"/>
      <c r="VN286" s="31"/>
      <c r="VO286" s="31"/>
      <c r="VP286" s="31"/>
      <c r="VQ286" s="31"/>
      <c r="VR286" s="31"/>
      <c r="VS286" s="31"/>
      <c r="VT286" s="31"/>
      <c r="VU286" s="31"/>
      <c r="VV286" s="31"/>
      <c r="VW286" s="31"/>
      <c r="VX286" s="31"/>
      <c r="VY286" s="31"/>
      <c r="VZ286" s="31"/>
      <c r="WA286" s="31"/>
      <c r="WB286" s="31"/>
      <c r="WC286" s="31"/>
      <c r="WD286" s="31"/>
      <c r="WE286" s="31"/>
      <c r="WF286" s="31"/>
      <c r="WG286" s="31"/>
      <c r="WH286" s="31"/>
      <c r="WI286" s="31"/>
      <c r="WJ286" s="31"/>
      <c r="WK286" s="31"/>
      <c r="WL286" s="31"/>
      <c r="WM286" s="31"/>
      <c r="WN286" s="31"/>
      <c r="WO286" s="31"/>
      <c r="WP286" s="31"/>
      <c r="WQ286" s="31"/>
      <c r="WR286" s="31"/>
      <c r="WS286" s="31"/>
      <c r="WT286" s="31"/>
      <c r="WU286" s="31"/>
      <c r="WV286" s="31"/>
      <c r="WW286" s="31"/>
      <c r="WX286" s="31"/>
      <c r="WY286" s="31"/>
      <c r="WZ286" s="31"/>
      <c r="XA286" s="31"/>
      <c r="XB286" s="31"/>
      <c r="XC286" s="31"/>
      <c r="XD286" s="31"/>
      <c r="XE286" s="31"/>
      <c r="XF286" s="31"/>
      <c r="XG286" s="31"/>
      <c r="XH286" s="31"/>
      <c r="XI286" s="31"/>
      <c r="XJ286" s="31"/>
      <c r="XK286" s="31"/>
      <c r="XL286" s="31"/>
      <c r="XM286" s="31"/>
      <c r="XN286" s="31"/>
      <c r="XO286" s="31"/>
      <c r="XP286" s="31"/>
      <c r="XQ286" s="31"/>
      <c r="XR286" s="31"/>
      <c r="XS286" s="31"/>
      <c r="XT286" s="31"/>
      <c r="XU286" s="31"/>
      <c r="XV286" s="31"/>
      <c r="XW286" s="31"/>
      <c r="XX286" s="31"/>
      <c r="XY286" s="31"/>
      <c r="XZ286" s="31"/>
      <c r="YA286" s="31"/>
      <c r="YB286" s="31"/>
      <c r="YC286" s="31"/>
      <c r="YD286" s="31"/>
      <c r="YE286" s="31"/>
      <c r="YF286" s="31"/>
      <c r="YG286" s="31"/>
      <c r="YH286" s="31"/>
      <c r="YI286" s="31"/>
      <c r="YJ286" s="31"/>
      <c r="YK286" s="31"/>
      <c r="YL286" s="31"/>
    </row>
    <row r="287" spans="1:662" x14ac:dyDescent="0.25">
      <c r="A287" s="16"/>
      <c r="B287" s="16">
        <v>85504</v>
      </c>
      <c r="C287" s="18"/>
      <c r="D287" s="18" t="s">
        <v>103</v>
      </c>
      <c r="E287" s="3">
        <f>E288+E289+E290+E291+E292+E293</f>
        <v>99900</v>
      </c>
      <c r="F287" s="3">
        <f>F288+F289+F290+F291+F292+F293</f>
        <v>99280</v>
      </c>
      <c r="G287" s="15">
        <f t="shared" si="4"/>
        <v>99.379379379379387</v>
      </c>
    </row>
    <row r="288" spans="1:662" s="7" customFormat="1" x14ac:dyDescent="0.25">
      <c r="A288" s="16"/>
      <c r="B288" s="16"/>
      <c r="C288" s="18">
        <v>3110</v>
      </c>
      <c r="D288" s="18" t="s">
        <v>104</v>
      </c>
      <c r="E288" s="3">
        <v>96000</v>
      </c>
      <c r="F288" s="3">
        <v>95400</v>
      </c>
      <c r="G288" s="15">
        <f t="shared" si="4"/>
        <v>99.375</v>
      </c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  <c r="IX288" s="31"/>
      <c r="IY288" s="31"/>
      <c r="IZ288" s="31"/>
      <c r="JA288" s="31"/>
      <c r="JB288" s="31"/>
      <c r="JC288" s="31"/>
      <c r="JD288" s="31"/>
      <c r="JE288" s="31"/>
      <c r="JF288" s="31"/>
      <c r="JG288" s="31"/>
      <c r="JH288" s="31"/>
      <c r="JI288" s="31"/>
      <c r="JJ288" s="31"/>
      <c r="JK288" s="31"/>
      <c r="JL288" s="31"/>
      <c r="JM288" s="31"/>
      <c r="JN288" s="31"/>
      <c r="JO288" s="31"/>
      <c r="JP288" s="31"/>
      <c r="JQ288" s="31"/>
      <c r="JR288" s="31"/>
      <c r="JS288" s="31"/>
      <c r="JT288" s="31"/>
      <c r="JU288" s="31"/>
      <c r="JV288" s="31"/>
      <c r="JW288" s="31"/>
      <c r="JX288" s="31"/>
      <c r="JY288" s="31"/>
      <c r="JZ288" s="31"/>
      <c r="KA288" s="31"/>
      <c r="KB288" s="31"/>
      <c r="KC288" s="31"/>
      <c r="KD288" s="31"/>
      <c r="KE288" s="31"/>
      <c r="KF288" s="31"/>
      <c r="KG288" s="31"/>
      <c r="KH288" s="31"/>
      <c r="KI288" s="31"/>
      <c r="KJ288" s="31"/>
      <c r="KK288" s="31"/>
      <c r="KL288" s="31"/>
      <c r="KM288" s="31"/>
      <c r="KN288" s="31"/>
      <c r="KO288" s="31"/>
      <c r="KP288" s="31"/>
      <c r="KQ288" s="31"/>
      <c r="KR288" s="31"/>
      <c r="KS288" s="31"/>
      <c r="KT288" s="31"/>
      <c r="KU288" s="31"/>
      <c r="KV288" s="31"/>
      <c r="KW288" s="31"/>
      <c r="KX288" s="31"/>
      <c r="KY288" s="31"/>
      <c r="KZ288" s="31"/>
      <c r="LA288" s="31"/>
      <c r="LB288" s="31"/>
      <c r="LC288" s="31"/>
      <c r="LD288" s="31"/>
      <c r="LE288" s="31"/>
      <c r="LF288" s="31"/>
      <c r="LG288" s="31"/>
      <c r="LH288" s="31"/>
      <c r="LI288" s="31"/>
      <c r="LJ288" s="31"/>
      <c r="LK288" s="31"/>
      <c r="LL288" s="31"/>
      <c r="LM288" s="31"/>
      <c r="LN288" s="31"/>
      <c r="LO288" s="31"/>
      <c r="LP288" s="31"/>
      <c r="LQ288" s="31"/>
      <c r="LR288" s="31"/>
      <c r="LS288" s="31"/>
      <c r="LT288" s="31"/>
      <c r="LU288" s="31"/>
      <c r="LV288" s="31"/>
      <c r="LW288" s="31"/>
      <c r="LX288" s="31"/>
      <c r="LY288" s="31"/>
      <c r="LZ288" s="31"/>
      <c r="MA288" s="31"/>
      <c r="MB288" s="31"/>
      <c r="MC288" s="31"/>
      <c r="MD288" s="31"/>
      <c r="ME288" s="31"/>
      <c r="MF288" s="31"/>
      <c r="MG288" s="31"/>
      <c r="MH288" s="31"/>
      <c r="MI288" s="31"/>
      <c r="MJ288" s="31"/>
      <c r="MK288" s="31"/>
      <c r="ML288" s="31"/>
      <c r="MM288" s="31"/>
      <c r="MN288" s="31"/>
      <c r="MO288" s="31"/>
      <c r="MP288" s="31"/>
      <c r="MQ288" s="31"/>
      <c r="MR288" s="31"/>
      <c r="MS288" s="31"/>
      <c r="MT288" s="31"/>
      <c r="MU288" s="31"/>
      <c r="MV288" s="31"/>
      <c r="MW288" s="31"/>
      <c r="MX288" s="31"/>
      <c r="MY288" s="31"/>
      <c r="MZ288" s="31"/>
      <c r="NA288" s="31"/>
      <c r="NB288" s="31"/>
      <c r="NC288" s="31"/>
      <c r="ND288" s="31"/>
      <c r="NE288" s="31"/>
      <c r="NF288" s="31"/>
      <c r="NG288" s="31"/>
      <c r="NH288" s="31"/>
      <c r="NI288" s="31"/>
      <c r="NJ288" s="31"/>
      <c r="NK288" s="31"/>
      <c r="NL288" s="31"/>
      <c r="NM288" s="31"/>
      <c r="NN288" s="31"/>
      <c r="NO288" s="31"/>
      <c r="NP288" s="31"/>
      <c r="NQ288" s="31"/>
      <c r="NR288" s="31"/>
      <c r="NS288" s="31"/>
      <c r="NT288" s="31"/>
      <c r="NU288" s="31"/>
      <c r="NV288" s="31"/>
      <c r="NW288" s="31"/>
      <c r="NX288" s="31"/>
      <c r="NY288" s="31"/>
      <c r="NZ288" s="31"/>
      <c r="OA288" s="31"/>
      <c r="OB288" s="31"/>
      <c r="OC288" s="31"/>
      <c r="OD288" s="31"/>
      <c r="OE288" s="31"/>
      <c r="OF288" s="31"/>
      <c r="OG288" s="31"/>
      <c r="OH288" s="31"/>
      <c r="OI288" s="31"/>
      <c r="OJ288" s="31"/>
      <c r="OK288" s="31"/>
      <c r="OL288" s="31"/>
      <c r="OM288" s="31"/>
      <c r="ON288" s="31"/>
      <c r="OO288" s="31"/>
      <c r="OP288" s="31"/>
      <c r="OQ288" s="31"/>
      <c r="OR288" s="31"/>
      <c r="OS288" s="31"/>
      <c r="OT288" s="31"/>
      <c r="OU288" s="31"/>
      <c r="OV288" s="31"/>
      <c r="OW288" s="31"/>
      <c r="OX288" s="31"/>
      <c r="OY288" s="31"/>
      <c r="OZ288" s="31"/>
      <c r="PA288" s="31"/>
      <c r="PB288" s="31"/>
      <c r="PC288" s="31"/>
      <c r="PD288" s="31"/>
      <c r="PE288" s="31"/>
      <c r="PF288" s="31"/>
      <c r="PG288" s="31"/>
      <c r="PH288" s="31"/>
      <c r="PI288" s="31"/>
      <c r="PJ288" s="31"/>
      <c r="PK288" s="31"/>
      <c r="PL288" s="31"/>
      <c r="PM288" s="31"/>
      <c r="PN288" s="31"/>
      <c r="PO288" s="31"/>
      <c r="PP288" s="31"/>
      <c r="PQ288" s="31"/>
      <c r="PR288" s="31"/>
      <c r="PS288" s="31"/>
      <c r="PT288" s="31"/>
      <c r="PU288" s="31"/>
      <c r="PV288" s="31"/>
      <c r="PW288" s="31"/>
      <c r="PX288" s="31"/>
      <c r="PY288" s="31"/>
      <c r="PZ288" s="31"/>
      <c r="QA288" s="31"/>
      <c r="QB288" s="31"/>
      <c r="QC288" s="31"/>
      <c r="QD288" s="31"/>
      <c r="QE288" s="31"/>
      <c r="QF288" s="31"/>
      <c r="QG288" s="31"/>
      <c r="QH288" s="31"/>
      <c r="QI288" s="31"/>
      <c r="QJ288" s="31"/>
      <c r="QK288" s="31"/>
      <c r="QL288" s="31"/>
      <c r="QM288" s="31"/>
      <c r="QN288" s="31"/>
      <c r="QO288" s="31"/>
      <c r="QP288" s="31"/>
      <c r="QQ288" s="31"/>
      <c r="QR288" s="31"/>
      <c r="QS288" s="31"/>
      <c r="QT288" s="31"/>
      <c r="QU288" s="31"/>
      <c r="QV288" s="31"/>
      <c r="QW288" s="31"/>
      <c r="QX288" s="31"/>
      <c r="QY288" s="31"/>
      <c r="QZ288" s="31"/>
      <c r="RA288" s="31"/>
      <c r="RB288" s="31"/>
      <c r="RC288" s="31"/>
      <c r="RD288" s="31"/>
      <c r="RE288" s="31"/>
      <c r="RF288" s="31"/>
      <c r="RG288" s="31"/>
      <c r="RH288" s="31"/>
      <c r="RI288" s="31"/>
      <c r="RJ288" s="31"/>
      <c r="RK288" s="31"/>
      <c r="RL288" s="31"/>
      <c r="RM288" s="31"/>
      <c r="RN288" s="31"/>
      <c r="RO288" s="31"/>
      <c r="RP288" s="31"/>
      <c r="RQ288" s="31"/>
      <c r="RR288" s="31"/>
      <c r="RS288" s="31"/>
      <c r="RT288" s="31"/>
      <c r="RU288" s="31"/>
      <c r="RV288" s="31"/>
      <c r="RW288" s="31"/>
      <c r="RX288" s="31"/>
      <c r="RY288" s="31"/>
      <c r="RZ288" s="31"/>
      <c r="SA288" s="31"/>
      <c r="SB288" s="31"/>
      <c r="SC288" s="31"/>
      <c r="SD288" s="31"/>
      <c r="SE288" s="31"/>
      <c r="SF288" s="31"/>
      <c r="SG288" s="31"/>
      <c r="SH288" s="31"/>
      <c r="SI288" s="31"/>
      <c r="SJ288" s="31"/>
      <c r="SK288" s="31"/>
      <c r="SL288" s="31"/>
      <c r="SM288" s="31"/>
      <c r="SN288" s="31"/>
      <c r="SO288" s="31"/>
      <c r="SP288" s="31"/>
      <c r="SQ288" s="31"/>
      <c r="SR288" s="31"/>
      <c r="SS288" s="31"/>
      <c r="ST288" s="31"/>
      <c r="SU288" s="31"/>
      <c r="SV288" s="31"/>
      <c r="SW288" s="31"/>
      <c r="SX288" s="31"/>
      <c r="SY288" s="31"/>
      <c r="SZ288" s="31"/>
      <c r="TA288" s="31"/>
      <c r="TB288" s="31"/>
      <c r="TC288" s="31"/>
      <c r="TD288" s="31"/>
      <c r="TE288" s="31"/>
      <c r="TF288" s="31"/>
      <c r="TG288" s="31"/>
      <c r="TH288" s="31"/>
      <c r="TI288" s="31"/>
      <c r="TJ288" s="31"/>
      <c r="TK288" s="31"/>
      <c r="TL288" s="31"/>
      <c r="TM288" s="31"/>
      <c r="TN288" s="31"/>
      <c r="TO288" s="31"/>
      <c r="TP288" s="31"/>
      <c r="TQ288" s="31"/>
      <c r="TR288" s="31"/>
      <c r="TS288" s="31"/>
      <c r="TT288" s="31"/>
      <c r="TU288" s="31"/>
      <c r="TV288" s="31"/>
      <c r="TW288" s="31"/>
      <c r="TX288" s="31"/>
      <c r="TY288" s="31"/>
      <c r="TZ288" s="31"/>
      <c r="UA288" s="31"/>
      <c r="UB288" s="31"/>
      <c r="UC288" s="31"/>
      <c r="UD288" s="31"/>
      <c r="UE288" s="31"/>
      <c r="UF288" s="31"/>
      <c r="UG288" s="31"/>
      <c r="UH288" s="31"/>
      <c r="UI288" s="31"/>
      <c r="UJ288" s="31"/>
      <c r="UK288" s="31"/>
      <c r="UL288" s="31"/>
      <c r="UM288" s="31"/>
      <c r="UN288" s="31"/>
      <c r="UO288" s="31"/>
      <c r="UP288" s="31"/>
      <c r="UQ288" s="31"/>
      <c r="UR288" s="31"/>
      <c r="US288" s="31"/>
      <c r="UT288" s="31"/>
      <c r="UU288" s="31"/>
      <c r="UV288" s="31"/>
      <c r="UW288" s="31"/>
      <c r="UX288" s="31"/>
      <c r="UY288" s="31"/>
      <c r="UZ288" s="31"/>
      <c r="VA288" s="31"/>
      <c r="VB288" s="31"/>
      <c r="VC288" s="31"/>
      <c r="VD288" s="31"/>
      <c r="VE288" s="31"/>
      <c r="VF288" s="31"/>
      <c r="VG288" s="31"/>
      <c r="VH288" s="31"/>
      <c r="VI288" s="31"/>
      <c r="VJ288" s="31"/>
      <c r="VK288" s="31"/>
      <c r="VL288" s="31"/>
      <c r="VM288" s="31"/>
      <c r="VN288" s="31"/>
      <c r="VO288" s="31"/>
      <c r="VP288" s="31"/>
      <c r="VQ288" s="31"/>
      <c r="VR288" s="31"/>
      <c r="VS288" s="31"/>
      <c r="VT288" s="31"/>
      <c r="VU288" s="31"/>
      <c r="VV288" s="31"/>
      <c r="VW288" s="31"/>
      <c r="VX288" s="31"/>
      <c r="VY288" s="31"/>
      <c r="VZ288" s="31"/>
      <c r="WA288" s="31"/>
      <c r="WB288" s="31"/>
      <c r="WC288" s="31"/>
      <c r="WD288" s="31"/>
      <c r="WE288" s="31"/>
      <c r="WF288" s="31"/>
      <c r="WG288" s="31"/>
      <c r="WH288" s="31"/>
      <c r="WI288" s="31"/>
      <c r="WJ288" s="31"/>
      <c r="WK288" s="31"/>
      <c r="WL288" s="31"/>
      <c r="WM288" s="31"/>
      <c r="WN288" s="31"/>
      <c r="WO288" s="31"/>
      <c r="WP288" s="31"/>
      <c r="WQ288" s="31"/>
      <c r="WR288" s="31"/>
      <c r="WS288" s="31"/>
      <c r="WT288" s="31"/>
      <c r="WU288" s="31"/>
      <c r="WV288" s="31"/>
      <c r="WW288" s="31"/>
      <c r="WX288" s="31"/>
      <c r="WY288" s="31"/>
      <c r="WZ288" s="31"/>
      <c r="XA288" s="31"/>
      <c r="XB288" s="31"/>
      <c r="XC288" s="31"/>
      <c r="XD288" s="31"/>
      <c r="XE288" s="31"/>
      <c r="XF288" s="31"/>
      <c r="XG288" s="31"/>
      <c r="XH288" s="31"/>
      <c r="XI288" s="31"/>
      <c r="XJ288" s="31"/>
      <c r="XK288" s="31"/>
      <c r="XL288" s="31"/>
      <c r="XM288" s="31"/>
      <c r="XN288" s="31"/>
      <c r="XO288" s="31"/>
      <c r="XP288" s="31"/>
      <c r="XQ288" s="31"/>
      <c r="XR288" s="31"/>
      <c r="XS288" s="31"/>
      <c r="XT288" s="31"/>
      <c r="XU288" s="31"/>
      <c r="XV288" s="31"/>
      <c r="XW288" s="31"/>
      <c r="XX288" s="31"/>
      <c r="XY288" s="31"/>
      <c r="XZ288" s="31"/>
      <c r="YA288" s="31"/>
      <c r="YB288" s="31"/>
      <c r="YC288" s="31"/>
      <c r="YD288" s="31"/>
      <c r="YE288" s="31"/>
      <c r="YF288" s="31"/>
      <c r="YG288" s="31"/>
      <c r="YH288" s="31"/>
      <c r="YI288" s="31"/>
      <c r="YJ288" s="31"/>
      <c r="YK288" s="31"/>
      <c r="YL288" s="31"/>
    </row>
    <row r="289" spans="1:662" s="4" customFormat="1" x14ac:dyDescent="0.25">
      <c r="A289" s="16"/>
      <c r="B289" s="16"/>
      <c r="C289" s="18">
        <v>4010</v>
      </c>
      <c r="D289" s="18" t="s">
        <v>14</v>
      </c>
      <c r="E289" s="3">
        <v>2560</v>
      </c>
      <c r="F289" s="3">
        <v>2560</v>
      </c>
      <c r="G289" s="15">
        <f t="shared" si="4"/>
        <v>100</v>
      </c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  <c r="IX289" s="31"/>
      <c r="IY289" s="31"/>
      <c r="IZ289" s="31"/>
      <c r="JA289" s="31"/>
      <c r="JB289" s="31"/>
      <c r="JC289" s="31"/>
      <c r="JD289" s="31"/>
      <c r="JE289" s="31"/>
      <c r="JF289" s="31"/>
      <c r="JG289" s="31"/>
      <c r="JH289" s="31"/>
      <c r="JI289" s="31"/>
      <c r="JJ289" s="31"/>
      <c r="JK289" s="31"/>
      <c r="JL289" s="31"/>
      <c r="JM289" s="31"/>
      <c r="JN289" s="31"/>
      <c r="JO289" s="31"/>
      <c r="JP289" s="31"/>
      <c r="JQ289" s="31"/>
      <c r="JR289" s="31"/>
      <c r="JS289" s="31"/>
      <c r="JT289" s="31"/>
      <c r="JU289" s="31"/>
      <c r="JV289" s="31"/>
      <c r="JW289" s="31"/>
      <c r="JX289" s="31"/>
      <c r="JY289" s="31"/>
      <c r="JZ289" s="31"/>
      <c r="KA289" s="31"/>
      <c r="KB289" s="31"/>
      <c r="KC289" s="31"/>
      <c r="KD289" s="31"/>
      <c r="KE289" s="31"/>
      <c r="KF289" s="31"/>
      <c r="KG289" s="31"/>
      <c r="KH289" s="31"/>
      <c r="KI289" s="31"/>
      <c r="KJ289" s="31"/>
      <c r="KK289" s="31"/>
      <c r="KL289" s="31"/>
      <c r="KM289" s="31"/>
      <c r="KN289" s="31"/>
      <c r="KO289" s="31"/>
      <c r="KP289" s="31"/>
      <c r="KQ289" s="31"/>
      <c r="KR289" s="31"/>
      <c r="KS289" s="31"/>
      <c r="KT289" s="31"/>
      <c r="KU289" s="31"/>
      <c r="KV289" s="31"/>
      <c r="KW289" s="31"/>
      <c r="KX289" s="31"/>
      <c r="KY289" s="31"/>
      <c r="KZ289" s="31"/>
      <c r="LA289" s="31"/>
      <c r="LB289" s="31"/>
      <c r="LC289" s="31"/>
      <c r="LD289" s="31"/>
      <c r="LE289" s="31"/>
      <c r="LF289" s="31"/>
      <c r="LG289" s="31"/>
      <c r="LH289" s="31"/>
      <c r="LI289" s="31"/>
      <c r="LJ289" s="31"/>
      <c r="LK289" s="31"/>
      <c r="LL289" s="31"/>
      <c r="LM289" s="31"/>
      <c r="LN289" s="31"/>
      <c r="LO289" s="31"/>
      <c r="LP289" s="31"/>
      <c r="LQ289" s="31"/>
      <c r="LR289" s="31"/>
      <c r="LS289" s="31"/>
      <c r="LT289" s="31"/>
      <c r="LU289" s="31"/>
      <c r="LV289" s="31"/>
      <c r="LW289" s="31"/>
      <c r="LX289" s="31"/>
      <c r="LY289" s="31"/>
      <c r="LZ289" s="31"/>
      <c r="MA289" s="31"/>
      <c r="MB289" s="31"/>
      <c r="MC289" s="31"/>
      <c r="MD289" s="31"/>
      <c r="ME289" s="31"/>
      <c r="MF289" s="31"/>
      <c r="MG289" s="31"/>
      <c r="MH289" s="31"/>
      <c r="MI289" s="31"/>
      <c r="MJ289" s="31"/>
      <c r="MK289" s="31"/>
      <c r="ML289" s="31"/>
      <c r="MM289" s="31"/>
      <c r="MN289" s="31"/>
      <c r="MO289" s="31"/>
      <c r="MP289" s="31"/>
      <c r="MQ289" s="31"/>
      <c r="MR289" s="31"/>
      <c r="MS289" s="31"/>
      <c r="MT289" s="31"/>
      <c r="MU289" s="31"/>
      <c r="MV289" s="31"/>
      <c r="MW289" s="31"/>
      <c r="MX289" s="31"/>
      <c r="MY289" s="31"/>
      <c r="MZ289" s="31"/>
      <c r="NA289" s="31"/>
      <c r="NB289" s="31"/>
      <c r="NC289" s="31"/>
      <c r="ND289" s="31"/>
      <c r="NE289" s="31"/>
      <c r="NF289" s="31"/>
      <c r="NG289" s="31"/>
      <c r="NH289" s="31"/>
      <c r="NI289" s="31"/>
      <c r="NJ289" s="31"/>
      <c r="NK289" s="31"/>
      <c r="NL289" s="31"/>
      <c r="NM289" s="31"/>
      <c r="NN289" s="31"/>
      <c r="NO289" s="31"/>
      <c r="NP289" s="31"/>
      <c r="NQ289" s="31"/>
      <c r="NR289" s="31"/>
      <c r="NS289" s="31"/>
      <c r="NT289" s="31"/>
      <c r="NU289" s="31"/>
      <c r="NV289" s="31"/>
      <c r="NW289" s="31"/>
      <c r="NX289" s="31"/>
      <c r="NY289" s="31"/>
      <c r="NZ289" s="31"/>
      <c r="OA289" s="31"/>
      <c r="OB289" s="31"/>
      <c r="OC289" s="31"/>
      <c r="OD289" s="31"/>
      <c r="OE289" s="31"/>
      <c r="OF289" s="31"/>
      <c r="OG289" s="31"/>
      <c r="OH289" s="31"/>
      <c r="OI289" s="31"/>
      <c r="OJ289" s="31"/>
      <c r="OK289" s="31"/>
      <c r="OL289" s="31"/>
      <c r="OM289" s="31"/>
      <c r="ON289" s="31"/>
      <c r="OO289" s="31"/>
      <c r="OP289" s="31"/>
      <c r="OQ289" s="31"/>
      <c r="OR289" s="31"/>
      <c r="OS289" s="31"/>
      <c r="OT289" s="31"/>
      <c r="OU289" s="31"/>
      <c r="OV289" s="31"/>
      <c r="OW289" s="31"/>
      <c r="OX289" s="31"/>
      <c r="OY289" s="31"/>
      <c r="OZ289" s="31"/>
      <c r="PA289" s="31"/>
      <c r="PB289" s="31"/>
      <c r="PC289" s="31"/>
      <c r="PD289" s="31"/>
      <c r="PE289" s="31"/>
      <c r="PF289" s="31"/>
      <c r="PG289" s="31"/>
      <c r="PH289" s="31"/>
      <c r="PI289" s="31"/>
      <c r="PJ289" s="31"/>
      <c r="PK289" s="31"/>
      <c r="PL289" s="31"/>
      <c r="PM289" s="31"/>
      <c r="PN289" s="31"/>
      <c r="PO289" s="31"/>
      <c r="PP289" s="31"/>
      <c r="PQ289" s="31"/>
      <c r="PR289" s="31"/>
      <c r="PS289" s="31"/>
      <c r="PT289" s="31"/>
      <c r="PU289" s="31"/>
      <c r="PV289" s="31"/>
      <c r="PW289" s="31"/>
      <c r="PX289" s="31"/>
      <c r="PY289" s="31"/>
      <c r="PZ289" s="31"/>
      <c r="QA289" s="31"/>
      <c r="QB289" s="31"/>
      <c r="QC289" s="31"/>
      <c r="QD289" s="31"/>
      <c r="QE289" s="31"/>
      <c r="QF289" s="31"/>
      <c r="QG289" s="31"/>
      <c r="QH289" s="31"/>
      <c r="QI289" s="31"/>
      <c r="QJ289" s="31"/>
      <c r="QK289" s="31"/>
      <c r="QL289" s="31"/>
      <c r="QM289" s="31"/>
      <c r="QN289" s="31"/>
      <c r="QO289" s="31"/>
      <c r="QP289" s="31"/>
      <c r="QQ289" s="31"/>
      <c r="QR289" s="31"/>
      <c r="QS289" s="31"/>
      <c r="QT289" s="31"/>
      <c r="QU289" s="31"/>
      <c r="QV289" s="31"/>
      <c r="QW289" s="31"/>
      <c r="QX289" s="31"/>
      <c r="QY289" s="31"/>
      <c r="QZ289" s="31"/>
      <c r="RA289" s="31"/>
      <c r="RB289" s="31"/>
      <c r="RC289" s="31"/>
      <c r="RD289" s="31"/>
      <c r="RE289" s="31"/>
      <c r="RF289" s="31"/>
      <c r="RG289" s="31"/>
      <c r="RH289" s="31"/>
      <c r="RI289" s="31"/>
      <c r="RJ289" s="31"/>
      <c r="RK289" s="31"/>
      <c r="RL289" s="31"/>
      <c r="RM289" s="31"/>
      <c r="RN289" s="31"/>
      <c r="RO289" s="31"/>
      <c r="RP289" s="31"/>
      <c r="RQ289" s="31"/>
      <c r="RR289" s="31"/>
      <c r="RS289" s="31"/>
      <c r="RT289" s="31"/>
      <c r="RU289" s="31"/>
      <c r="RV289" s="31"/>
      <c r="RW289" s="31"/>
      <c r="RX289" s="31"/>
      <c r="RY289" s="31"/>
      <c r="RZ289" s="31"/>
      <c r="SA289" s="31"/>
      <c r="SB289" s="31"/>
      <c r="SC289" s="31"/>
      <c r="SD289" s="31"/>
      <c r="SE289" s="31"/>
      <c r="SF289" s="31"/>
      <c r="SG289" s="31"/>
      <c r="SH289" s="31"/>
      <c r="SI289" s="31"/>
      <c r="SJ289" s="31"/>
      <c r="SK289" s="31"/>
      <c r="SL289" s="31"/>
      <c r="SM289" s="31"/>
      <c r="SN289" s="31"/>
      <c r="SO289" s="31"/>
      <c r="SP289" s="31"/>
      <c r="SQ289" s="31"/>
      <c r="SR289" s="31"/>
      <c r="SS289" s="31"/>
      <c r="ST289" s="31"/>
      <c r="SU289" s="31"/>
      <c r="SV289" s="31"/>
      <c r="SW289" s="31"/>
      <c r="SX289" s="31"/>
      <c r="SY289" s="31"/>
      <c r="SZ289" s="31"/>
      <c r="TA289" s="31"/>
      <c r="TB289" s="31"/>
      <c r="TC289" s="31"/>
      <c r="TD289" s="31"/>
      <c r="TE289" s="31"/>
      <c r="TF289" s="31"/>
      <c r="TG289" s="31"/>
      <c r="TH289" s="31"/>
      <c r="TI289" s="31"/>
      <c r="TJ289" s="31"/>
      <c r="TK289" s="31"/>
      <c r="TL289" s="31"/>
      <c r="TM289" s="31"/>
      <c r="TN289" s="31"/>
      <c r="TO289" s="31"/>
      <c r="TP289" s="31"/>
      <c r="TQ289" s="31"/>
      <c r="TR289" s="31"/>
      <c r="TS289" s="31"/>
      <c r="TT289" s="31"/>
      <c r="TU289" s="31"/>
      <c r="TV289" s="31"/>
      <c r="TW289" s="31"/>
      <c r="TX289" s="31"/>
      <c r="TY289" s="31"/>
      <c r="TZ289" s="31"/>
      <c r="UA289" s="31"/>
      <c r="UB289" s="31"/>
      <c r="UC289" s="31"/>
      <c r="UD289" s="31"/>
      <c r="UE289" s="31"/>
      <c r="UF289" s="31"/>
      <c r="UG289" s="31"/>
      <c r="UH289" s="31"/>
      <c r="UI289" s="31"/>
      <c r="UJ289" s="31"/>
      <c r="UK289" s="31"/>
      <c r="UL289" s="31"/>
      <c r="UM289" s="31"/>
      <c r="UN289" s="31"/>
      <c r="UO289" s="31"/>
      <c r="UP289" s="31"/>
      <c r="UQ289" s="31"/>
      <c r="UR289" s="31"/>
      <c r="US289" s="31"/>
      <c r="UT289" s="31"/>
      <c r="UU289" s="31"/>
      <c r="UV289" s="31"/>
      <c r="UW289" s="31"/>
      <c r="UX289" s="31"/>
      <c r="UY289" s="31"/>
      <c r="UZ289" s="31"/>
      <c r="VA289" s="31"/>
      <c r="VB289" s="31"/>
      <c r="VC289" s="31"/>
      <c r="VD289" s="31"/>
      <c r="VE289" s="31"/>
      <c r="VF289" s="31"/>
      <c r="VG289" s="31"/>
      <c r="VH289" s="31"/>
      <c r="VI289" s="31"/>
      <c r="VJ289" s="31"/>
      <c r="VK289" s="31"/>
      <c r="VL289" s="31"/>
      <c r="VM289" s="31"/>
      <c r="VN289" s="31"/>
      <c r="VO289" s="31"/>
      <c r="VP289" s="31"/>
      <c r="VQ289" s="31"/>
      <c r="VR289" s="31"/>
      <c r="VS289" s="31"/>
      <c r="VT289" s="31"/>
      <c r="VU289" s="31"/>
      <c r="VV289" s="31"/>
      <c r="VW289" s="31"/>
      <c r="VX289" s="31"/>
      <c r="VY289" s="31"/>
      <c r="VZ289" s="31"/>
      <c r="WA289" s="31"/>
      <c r="WB289" s="31"/>
      <c r="WC289" s="31"/>
      <c r="WD289" s="31"/>
      <c r="WE289" s="31"/>
      <c r="WF289" s="31"/>
      <c r="WG289" s="31"/>
      <c r="WH289" s="31"/>
      <c r="WI289" s="31"/>
      <c r="WJ289" s="31"/>
      <c r="WK289" s="31"/>
      <c r="WL289" s="31"/>
      <c r="WM289" s="31"/>
      <c r="WN289" s="31"/>
      <c r="WO289" s="31"/>
      <c r="WP289" s="31"/>
      <c r="WQ289" s="31"/>
      <c r="WR289" s="31"/>
      <c r="WS289" s="31"/>
      <c r="WT289" s="31"/>
      <c r="WU289" s="31"/>
      <c r="WV289" s="31"/>
      <c r="WW289" s="31"/>
      <c r="WX289" s="31"/>
      <c r="WY289" s="31"/>
      <c r="WZ289" s="31"/>
      <c r="XA289" s="31"/>
      <c r="XB289" s="31"/>
      <c r="XC289" s="31"/>
      <c r="XD289" s="31"/>
      <c r="XE289" s="31"/>
      <c r="XF289" s="31"/>
      <c r="XG289" s="31"/>
      <c r="XH289" s="31"/>
      <c r="XI289" s="31"/>
      <c r="XJ289" s="31"/>
      <c r="XK289" s="31"/>
      <c r="XL289" s="31"/>
      <c r="XM289" s="31"/>
      <c r="XN289" s="31"/>
      <c r="XO289" s="31"/>
      <c r="XP289" s="31"/>
      <c r="XQ289" s="31"/>
      <c r="XR289" s="31"/>
      <c r="XS289" s="31"/>
      <c r="XT289" s="31"/>
      <c r="XU289" s="31"/>
      <c r="XV289" s="31"/>
      <c r="XW289" s="31"/>
      <c r="XX289" s="31"/>
      <c r="XY289" s="31"/>
      <c r="XZ289" s="31"/>
      <c r="YA289" s="31"/>
      <c r="YB289" s="31"/>
      <c r="YC289" s="31"/>
      <c r="YD289" s="31"/>
      <c r="YE289" s="31"/>
      <c r="YF289" s="31"/>
      <c r="YG289" s="31"/>
      <c r="YH289" s="31"/>
      <c r="YI289" s="31"/>
      <c r="YJ289" s="31"/>
      <c r="YK289" s="31"/>
      <c r="YL289" s="31"/>
    </row>
    <row r="290" spans="1:662" s="4" customFormat="1" x14ac:dyDescent="0.25">
      <c r="A290" s="16"/>
      <c r="B290" s="16"/>
      <c r="C290" s="18">
        <v>4110</v>
      </c>
      <c r="D290" s="18" t="s">
        <v>15</v>
      </c>
      <c r="E290" s="3">
        <v>459</v>
      </c>
      <c r="F290" s="3">
        <v>458.99</v>
      </c>
      <c r="G290" s="15">
        <f t="shared" si="4"/>
        <v>99.997821350762521</v>
      </c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  <c r="IX290" s="31"/>
      <c r="IY290" s="31"/>
      <c r="IZ290" s="31"/>
      <c r="JA290" s="31"/>
      <c r="JB290" s="31"/>
      <c r="JC290" s="31"/>
      <c r="JD290" s="31"/>
      <c r="JE290" s="31"/>
      <c r="JF290" s="31"/>
      <c r="JG290" s="31"/>
      <c r="JH290" s="31"/>
      <c r="JI290" s="31"/>
      <c r="JJ290" s="31"/>
      <c r="JK290" s="31"/>
      <c r="JL290" s="31"/>
      <c r="JM290" s="31"/>
      <c r="JN290" s="31"/>
      <c r="JO290" s="31"/>
      <c r="JP290" s="31"/>
      <c r="JQ290" s="31"/>
      <c r="JR290" s="31"/>
      <c r="JS290" s="31"/>
      <c r="JT290" s="31"/>
      <c r="JU290" s="31"/>
      <c r="JV290" s="31"/>
      <c r="JW290" s="31"/>
      <c r="JX290" s="31"/>
      <c r="JY290" s="31"/>
      <c r="JZ290" s="31"/>
      <c r="KA290" s="31"/>
      <c r="KB290" s="31"/>
      <c r="KC290" s="31"/>
      <c r="KD290" s="31"/>
      <c r="KE290" s="31"/>
      <c r="KF290" s="31"/>
      <c r="KG290" s="31"/>
      <c r="KH290" s="31"/>
      <c r="KI290" s="31"/>
      <c r="KJ290" s="31"/>
      <c r="KK290" s="31"/>
      <c r="KL290" s="31"/>
      <c r="KM290" s="31"/>
      <c r="KN290" s="31"/>
      <c r="KO290" s="31"/>
      <c r="KP290" s="31"/>
      <c r="KQ290" s="31"/>
      <c r="KR290" s="31"/>
      <c r="KS290" s="31"/>
      <c r="KT290" s="31"/>
      <c r="KU290" s="31"/>
      <c r="KV290" s="31"/>
      <c r="KW290" s="31"/>
      <c r="KX290" s="31"/>
      <c r="KY290" s="31"/>
      <c r="KZ290" s="31"/>
      <c r="LA290" s="31"/>
      <c r="LB290" s="31"/>
      <c r="LC290" s="31"/>
      <c r="LD290" s="31"/>
      <c r="LE290" s="31"/>
      <c r="LF290" s="31"/>
      <c r="LG290" s="31"/>
      <c r="LH290" s="31"/>
      <c r="LI290" s="31"/>
      <c r="LJ290" s="31"/>
      <c r="LK290" s="31"/>
      <c r="LL290" s="31"/>
      <c r="LM290" s="31"/>
      <c r="LN290" s="31"/>
      <c r="LO290" s="31"/>
      <c r="LP290" s="31"/>
      <c r="LQ290" s="31"/>
      <c r="LR290" s="31"/>
      <c r="LS290" s="31"/>
      <c r="LT290" s="31"/>
      <c r="LU290" s="31"/>
      <c r="LV290" s="31"/>
      <c r="LW290" s="31"/>
      <c r="LX290" s="31"/>
      <c r="LY290" s="31"/>
      <c r="LZ290" s="31"/>
      <c r="MA290" s="31"/>
      <c r="MB290" s="31"/>
      <c r="MC290" s="31"/>
      <c r="MD290" s="31"/>
      <c r="ME290" s="31"/>
      <c r="MF290" s="31"/>
      <c r="MG290" s="31"/>
      <c r="MH290" s="31"/>
      <c r="MI290" s="31"/>
      <c r="MJ290" s="31"/>
      <c r="MK290" s="31"/>
      <c r="ML290" s="31"/>
      <c r="MM290" s="31"/>
      <c r="MN290" s="31"/>
      <c r="MO290" s="31"/>
      <c r="MP290" s="31"/>
      <c r="MQ290" s="31"/>
      <c r="MR290" s="31"/>
      <c r="MS290" s="31"/>
      <c r="MT290" s="31"/>
      <c r="MU290" s="31"/>
      <c r="MV290" s="31"/>
      <c r="MW290" s="31"/>
      <c r="MX290" s="31"/>
      <c r="MY290" s="31"/>
      <c r="MZ290" s="31"/>
      <c r="NA290" s="31"/>
      <c r="NB290" s="31"/>
      <c r="NC290" s="31"/>
      <c r="ND290" s="31"/>
      <c r="NE290" s="31"/>
      <c r="NF290" s="31"/>
      <c r="NG290" s="31"/>
      <c r="NH290" s="31"/>
      <c r="NI290" s="31"/>
      <c r="NJ290" s="31"/>
      <c r="NK290" s="31"/>
      <c r="NL290" s="31"/>
      <c r="NM290" s="31"/>
      <c r="NN290" s="31"/>
      <c r="NO290" s="31"/>
      <c r="NP290" s="31"/>
      <c r="NQ290" s="31"/>
      <c r="NR290" s="31"/>
      <c r="NS290" s="31"/>
      <c r="NT290" s="31"/>
      <c r="NU290" s="31"/>
      <c r="NV290" s="31"/>
      <c r="NW290" s="31"/>
      <c r="NX290" s="31"/>
      <c r="NY290" s="31"/>
      <c r="NZ290" s="31"/>
      <c r="OA290" s="31"/>
      <c r="OB290" s="31"/>
      <c r="OC290" s="31"/>
      <c r="OD290" s="31"/>
      <c r="OE290" s="31"/>
      <c r="OF290" s="31"/>
      <c r="OG290" s="31"/>
      <c r="OH290" s="31"/>
      <c r="OI290" s="31"/>
      <c r="OJ290" s="31"/>
      <c r="OK290" s="31"/>
      <c r="OL290" s="31"/>
      <c r="OM290" s="31"/>
      <c r="ON290" s="31"/>
      <c r="OO290" s="31"/>
      <c r="OP290" s="31"/>
      <c r="OQ290" s="31"/>
      <c r="OR290" s="31"/>
      <c r="OS290" s="31"/>
      <c r="OT290" s="31"/>
      <c r="OU290" s="31"/>
      <c r="OV290" s="31"/>
      <c r="OW290" s="31"/>
      <c r="OX290" s="31"/>
      <c r="OY290" s="31"/>
      <c r="OZ290" s="31"/>
      <c r="PA290" s="31"/>
      <c r="PB290" s="31"/>
      <c r="PC290" s="31"/>
      <c r="PD290" s="31"/>
      <c r="PE290" s="31"/>
      <c r="PF290" s="31"/>
      <c r="PG290" s="31"/>
      <c r="PH290" s="31"/>
      <c r="PI290" s="31"/>
      <c r="PJ290" s="31"/>
      <c r="PK290" s="31"/>
      <c r="PL290" s="31"/>
      <c r="PM290" s="31"/>
      <c r="PN290" s="31"/>
      <c r="PO290" s="31"/>
      <c r="PP290" s="31"/>
      <c r="PQ290" s="31"/>
      <c r="PR290" s="31"/>
      <c r="PS290" s="31"/>
      <c r="PT290" s="31"/>
      <c r="PU290" s="31"/>
      <c r="PV290" s="31"/>
      <c r="PW290" s="31"/>
      <c r="PX290" s="31"/>
      <c r="PY290" s="31"/>
      <c r="PZ290" s="31"/>
      <c r="QA290" s="31"/>
      <c r="QB290" s="31"/>
      <c r="QC290" s="31"/>
      <c r="QD290" s="31"/>
      <c r="QE290" s="31"/>
      <c r="QF290" s="31"/>
      <c r="QG290" s="31"/>
      <c r="QH290" s="31"/>
      <c r="QI290" s="31"/>
      <c r="QJ290" s="31"/>
      <c r="QK290" s="31"/>
      <c r="QL290" s="31"/>
      <c r="QM290" s="31"/>
      <c r="QN290" s="31"/>
      <c r="QO290" s="31"/>
      <c r="QP290" s="31"/>
      <c r="QQ290" s="31"/>
      <c r="QR290" s="31"/>
      <c r="QS290" s="31"/>
      <c r="QT290" s="31"/>
      <c r="QU290" s="31"/>
      <c r="QV290" s="31"/>
      <c r="QW290" s="31"/>
      <c r="QX290" s="31"/>
      <c r="QY290" s="31"/>
      <c r="QZ290" s="31"/>
      <c r="RA290" s="31"/>
      <c r="RB290" s="31"/>
      <c r="RC290" s="31"/>
      <c r="RD290" s="31"/>
      <c r="RE290" s="31"/>
      <c r="RF290" s="31"/>
      <c r="RG290" s="31"/>
      <c r="RH290" s="31"/>
      <c r="RI290" s="31"/>
      <c r="RJ290" s="31"/>
      <c r="RK290" s="31"/>
      <c r="RL290" s="31"/>
      <c r="RM290" s="31"/>
      <c r="RN290" s="31"/>
      <c r="RO290" s="31"/>
      <c r="RP290" s="31"/>
      <c r="RQ290" s="31"/>
      <c r="RR290" s="31"/>
      <c r="RS290" s="31"/>
      <c r="RT290" s="31"/>
      <c r="RU290" s="31"/>
      <c r="RV290" s="31"/>
      <c r="RW290" s="31"/>
      <c r="RX290" s="31"/>
      <c r="RY290" s="31"/>
      <c r="RZ290" s="31"/>
      <c r="SA290" s="31"/>
      <c r="SB290" s="31"/>
      <c r="SC290" s="31"/>
      <c r="SD290" s="31"/>
      <c r="SE290" s="31"/>
      <c r="SF290" s="31"/>
      <c r="SG290" s="31"/>
      <c r="SH290" s="31"/>
      <c r="SI290" s="31"/>
      <c r="SJ290" s="31"/>
      <c r="SK290" s="31"/>
      <c r="SL290" s="31"/>
      <c r="SM290" s="31"/>
      <c r="SN290" s="31"/>
      <c r="SO290" s="31"/>
      <c r="SP290" s="31"/>
      <c r="SQ290" s="31"/>
      <c r="SR290" s="31"/>
      <c r="SS290" s="31"/>
      <c r="ST290" s="31"/>
      <c r="SU290" s="31"/>
      <c r="SV290" s="31"/>
      <c r="SW290" s="31"/>
      <c r="SX290" s="31"/>
      <c r="SY290" s="31"/>
      <c r="SZ290" s="31"/>
      <c r="TA290" s="31"/>
      <c r="TB290" s="31"/>
      <c r="TC290" s="31"/>
      <c r="TD290" s="31"/>
      <c r="TE290" s="31"/>
      <c r="TF290" s="31"/>
      <c r="TG290" s="31"/>
      <c r="TH290" s="31"/>
      <c r="TI290" s="31"/>
      <c r="TJ290" s="31"/>
      <c r="TK290" s="31"/>
      <c r="TL290" s="31"/>
      <c r="TM290" s="31"/>
      <c r="TN290" s="31"/>
      <c r="TO290" s="31"/>
      <c r="TP290" s="31"/>
      <c r="TQ290" s="31"/>
      <c r="TR290" s="31"/>
      <c r="TS290" s="31"/>
      <c r="TT290" s="31"/>
      <c r="TU290" s="31"/>
      <c r="TV290" s="31"/>
      <c r="TW290" s="31"/>
      <c r="TX290" s="31"/>
      <c r="TY290" s="31"/>
      <c r="TZ290" s="31"/>
      <c r="UA290" s="31"/>
      <c r="UB290" s="31"/>
      <c r="UC290" s="31"/>
      <c r="UD290" s="31"/>
      <c r="UE290" s="31"/>
      <c r="UF290" s="31"/>
      <c r="UG290" s="31"/>
      <c r="UH290" s="31"/>
      <c r="UI290" s="31"/>
      <c r="UJ290" s="31"/>
      <c r="UK290" s="31"/>
      <c r="UL290" s="31"/>
      <c r="UM290" s="31"/>
      <c r="UN290" s="31"/>
      <c r="UO290" s="31"/>
      <c r="UP290" s="31"/>
      <c r="UQ290" s="31"/>
      <c r="UR290" s="31"/>
      <c r="US290" s="31"/>
      <c r="UT290" s="31"/>
      <c r="UU290" s="31"/>
      <c r="UV290" s="31"/>
      <c r="UW290" s="31"/>
      <c r="UX290" s="31"/>
      <c r="UY290" s="31"/>
      <c r="UZ290" s="31"/>
      <c r="VA290" s="31"/>
      <c r="VB290" s="31"/>
      <c r="VC290" s="31"/>
      <c r="VD290" s="31"/>
      <c r="VE290" s="31"/>
      <c r="VF290" s="31"/>
      <c r="VG290" s="31"/>
      <c r="VH290" s="31"/>
      <c r="VI290" s="31"/>
      <c r="VJ290" s="31"/>
      <c r="VK290" s="31"/>
      <c r="VL290" s="31"/>
      <c r="VM290" s="31"/>
      <c r="VN290" s="31"/>
      <c r="VO290" s="31"/>
      <c r="VP290" s="31"/>
      <c r="VQ290" s="31"/>
      <c r="VR290" s="31"/>
      <c r="VS290" s="31"/>
      <c r="VT290" s="31"/>
      <c r="VU290" s="31"/>
      <c r="VV290" s="31"/>
      <c r="VW290" s="31"/>
      <c r="VX290" s="31"/>
      <c r="VY290" s="31"/>
      <c r="VZ290" s="31"/>
      <c r="WA290" s="31"/>
      <c r="WB290" s="31"/>
      <c r="WC290" s="31"/>
      <c r="WD290" s="31"/>
      <c r="WE290" s="31"/>
      <c r="WF290" s="31"/>
      <c r="WG290" s="31"/>
      <c r="WH290" s="31"/>
      <c r="WI290" s="31"/>
      <c r="WJ290" s="31"/>
      <c r="WK290" s="31"/>
      <c r="WL290" s="31"/>
      <c r="WM290" s="31"/>
      <c r="WN290" s="31"/>
      <c r="WO290" s="31"/>
      <c r="WP290" s="31"/>
      <c r="WQ290" s="31"/>
      <c r="WR290" s="31"/>
      <c r="WS290" s="31"/>
      <c r="WT290" s="31"/>
      <c r="WU290" s="31"/>
      <c r="WV290" s="31"/>
      <c r="WW290" s="31"/>
      <c r="WX290" s="31"/>
      <c r="WY290" s="31"/>
      <c r="WZ290" s="31"/>
      <c r="XA290" s="31"/>
      <c r="XB290" s="31"/>
      <c r="XC290" s="31"/>
      <c r="XD290" s="31"/>
      <c r="XE290" s="31"/>
      <c r="XF290" s="31"/>
      <c r="XG290" s="31"/>
      <c r="XH290" s="31"/>
      <c r="XI290" s="31"/>
      <c r="XJ290" s="31"/>
      <c r="XK290" s="31"/>
      <c r="XL290" s="31"/>
      <c r="XM290" s="31"/>
      <c r="XN290" s="31"/>
      <c r="XO290" s="31"/>
      <c r="XP290" s="31"/>
      <c r="XQ290" s="31"/>
      <c r="XR290" s="31"/>
      <c r="XS290" s="31"/>
      <c r="XT290" s="31"/>
      <c r="XU290" s="31"/>
      <c r="XV290" s="31"/>
      <c r="XW290" s="31"/>
      <c r="XX290" s="31"/>
      <c r="XY290" s="31"/>
      <c r="XZ290" s="31"/>
      <c r="YA290" s="31"/>
      <c r="YB290" s="31"/>
      <c r="YC290" s="31"/>
      <c r="YD290" s="31"/>
      <c r="YE290" s="31"/>
      <c r="YF290" s="31"/>
      <c r="YG290" s="31"/>
      <c r="YH290" s="31"/>
      <c r="YI290" s="31"/>
      <c r="YJ290" s="31"/>
      <c r="YK290" s="31"/>
      <c r="YL290" s="31"/>
    </row>
    <row r="291" spans="1:662" s="4" customFormat="1" x14ac:dyDescent="0.25">
      <c r="A291" s="16"/>
      <c r="B291" s="16"/>
      <c r="C291" s="18">
        <v>4120</v>
      </c>
      <c r="D291" s="18" t="s">
        <v>16</v>
      </c>
      <c r="E291" s="3">
        <v>62.72</v>
      </c>
      <c r="F291" s="3">
        <v>62.72</v>
      </c>
      <c r="G291" s="15">
        <f t="shared" si="4"/>
        <v>100</v>
      </c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  <c r="IX291" s="31"/>
      <c r="IY291" s="31"/>
      <c r="IZ291" s="31"/>
      <c r="JA291" s="31"/>
      <c r="JB291" s="31"/>
      <c r="JC291" s="31"/>
      <c r="JD291" s="31"/>
      <c r="JE291" s="31"/>
      <c r="JF291" s="31"/>
      <c r="JG291" s="31"/>
      <c r="JH291" s="31"/>
      <c r="JI291" s="31"/>
      <c r="JJ291" s="31"/>
      <c r="JK291" s="31"/>
      <c r="JL291" s="31"/>
      <c r="JM291" s="31"/>
      <c r="JN291" s="31"/>
      <c r="JO291" s="31"/>
      <c r="JP291" s="31"/>
      <c r="JQ291" s="31"/>
      <c r="JR291" s="31"/>
      <c r="JS291" s="31"/>
      <c r="JT291" s="31"/>
      <c r="JU291" s="31"/>
      <c r="JV291" s="31"/>
      <c r="JW291" s="31"/>
      <c r="JX291" s="31"/>
      <c r="JY291" s="31"/>
      <c r="JZ291" s="31"/>
      <c r="KA291" s="31"/>
      <c r="KB291" s="31"/>
      <c r="KC291" s="31"/>
      <c r="KD291" s="31"/>
      <c r="KE291" s="31"/>
      <c r="KF291" s="31"/>
      <c r="KG291" s="31"/>
      <c r="KH291" s="31"/>
      <c r="KI291" s="31"/>
      <c r="KJ291" s="31"/>
      <c r="KK291" s="31"/>
      <c r="KL291" s="31"/>
      <c r="KM291" s="31"/>
      <c r="KN291" s="31"/>
      <c r="KO291" s="31"/>
      <c r="KP291" s="31"/>
      <c r="KQ291" s="31"/>
      <c r="KR291" s="31"/>
      <c r="KS291" s="31"/>
      <c r="KT291" s="31"/>
      <c r="KU291" s="31"/>
      <c r="KV291" s="31"/>
      <c r="KW291" s="31"/>
      <c r="KX291" s="31"/>
      <c r="KY291" s="31"/>
      <c r="KZ291" s="31"/>
      <c r="LA291" s="31"/>
      <c r="LB291" s="31"/>
      <c r="LC291" s="31"/>
      <c r="LD291" s="31"/>
      <c r="LE291" s="31"/>
      <c r="LF291" s="31"/>
      <c r="LG291" s="31"/>
      <c r="LH291" s="31"/>
      <c r="LI291" s="31"/>
      <c r="LJ291" s="31"/>
      <c r="LK291" s="31"/>
      <c r="LL291" s="31"/>
      <c r="LM291" s="31"/>
      <c r="LN291" s="31"/>
      <c r="LO291" s="31"/>
      <c r="LP291" s="31"/>
      <c r="LQ291" s="31"/>
      <c r="LR291" s="31"/>
      <c r="LS291" s="31"/>
      <c r="LT291" s="31"/>
      <c r="LU291" s="31"/>
      <c r="LV291" s="31"/>
      <c r="LW291" s="31"/>
      <c r="LX291" s="31"/>
      <c r="LY291" s="31"/>
      <c r="LZ291" s="31"/>
      <c r="MA291" s="31"/>
      <c r="MB291" s="31"/>
      <c r="MC291" s="31"/>
      <c r="MD291" s="31"/>
      <c r="ME291" s="31"/>
      <c r="MF291" s="31"/>
      <c r="MG291" s="31"/>
      <c r="MH291" s="31"/>
      <c r="MI291" s="31"/>
      <c r="MJ291" s="31"/>
      <c r="MK291" s="31"/>
      <c r="ML291" s="31"/>
      <c r="MM291" s="31"/>
      <c r="MN291" s="31"/>
      <c r="MO291" s="31"/>
      <c r="MP291" s="31"/>
      <c r="MQ291" s="31"/>
      <c r="MR291" s="31"/>
      <c r="MS291" s="31"/>
      <c r="MT291" s="31"/>
      <c r="MU291" s="31"/>
      <c r="MV291" s="31"/>
      <c r="MW291" s="31"/>
      <c r="MX291" s="31"/>
      <c r="MY291" s="31"/>
      <c r="MZ291" s="31"/>
      <c r="NA291" s="31"/>
      <c r="NB291" s="31"/>
      <c r="NC291" s="31"/>
      <c r="ND291" s="31"/>
      <c r="NE291" s="31"/>
      <c r="NF291" s="31"/>
      <c r="NG291" s="31"/>
      <c r="NH291" s="31"/>
      <c r="NI291" s="31"/>
      <c r="NJ291" s="31"/>
      <c r="NK291" s="31"/>
      <c r="NL291" s="31"/>
      <c r="NM291" s="31"/>
      <c r="NN291" s="31"/>
      <c r="NO291" s="31"/>
      <c r="NP291" s="31"/>
      <c r="NQ291" s="31"/>
      <c r="NR291" s="31"/>
      <c r="NS291" s="31"/>
      <c r="NT291" s="31"/>
      <c r="NU291" s="31"/>
      <c r="NV291" s="31"/>
      <c r="NW291" s="31"/>
      <c r="NX291" s="31"/>
      <c r="NY291" s="31"/>
      <c r="NZ291" s="31"/>
      <c r="OA291" s="31"/>
      <c r="OB291" s="31"/>
      <c r="OC291" s="31"/>
      <c r="OD291" s="31"/>
      <c r="OE291" s="31"/>
      <c r="OF291" s="31"/>
      <c r="OG291" s="31"/>
      <c r="OH291" s="31"/>
      <c r="OI291" s="31"/>
      <c r="OJ291" s="31"/>
      <c r="OK291" s="31"/>
      <c r="OL291" s="31"/>
      <c r="OM291" s="31"/>
      <c r="ON291" s="31"/>
      <c r="OO291" s="31"/>
      <c r="OP291" s="31"/>
      <c r="OQ291" s="31"/>
      <c r="OR291" s="31"/>
      <c r="OS291" s="31"/>
      <c r="OT291" s="31"/>
      <c r="OU291" s="31"/>
      <c r="OV291" s="31"/>
      <c r="OW291" s="31"/>
      <c r="OX291" s="31"/>
      <c r="OY291" s="31"/>
      <c r="OZ291" s="31"/>
      <c r="PA291" s="31"/>
      <c r="PB291" s="31"/>
      <c r="PC291" s="31"/>
      <c r="PD291" s="31"/>
      <c r="PE291" s="31"/>
      <c r="PF291" s="31"/>
      <c r="PG291" s="31"/>
      <c r="PH291" s="31"/>
      <c r="PI291" s="31"/>
      <c r="PJ291" s="31"/>
      <c r="PK291" s="31"/>
      <c r="PL291" s="31"/>
      <c r="PM291" s="31"/>
      <c r="PN291" s="31"/>
      <c r="PO291" s="31"/>
      <c r="PP291" s="31"/>
      <c r="PQ291" s="31"/>
      <c r="PR291" s="31"/>
      <c r="PS291" s="31"/>
      <c r="PT291" s="31"/>
      <c r="PU291" s="31"/>
      <c r="PV291" s="31"/>
      <c r="PW291" s="31"/>
      <c r="PX291" s="31"/>
      <c r="PY291" s="31"/>
      <c r="PZ291" s="31"/>
      <c r="QA291" s="31"/>
      <c r="QB291" s="31"/>
      <c r="QC291" s="31"/>
      <c r="QD291" s="31"/>
      <c r="QE291" s="31"/>
      <c r="QF291" s="31"/>
      <c r="QG291" s="31"/>
      <c r="QH291" s="31"/>
      <c r="QI291" s="31"/>
      <c r="QJ291" s="31"/>
      <c r="QK291" s="31"/>
      <c r="QL291" s="31"/>
      <c r="QM291" s="31"/>
      <c r="QN291" s="31"/>
      <c r="QO291" s="31"/>
      <c r="QP291" s="31"/>
      <c r="QQ291" s="31"/>
      <c r="QR291" s="31"/>
      <c r="QS291" s="31"/>
      <c r="QT291" s="31"/>
      <c r="QU291" s="31"/>
      <c r="QV291" s="31"/>
      <c r="QW291" s="31"/>
      <c r="QX291" s="31"/>
      <c r="QY291" s="31"/>
      <c r="QZ291" s="31"/>
      <c r="RA291" s="31"/>
      <c r="RB291" s="31"/>
      <c r="RC291" s="31"/>
      <c r="RD291" s="31"/>
      <c r="RE291" s="31"/>
      <c r="RF291" s="31"/>
      <c r="RG291" s="31"/>
      <c r="RH291" s="31"/>
      <c r="RI291" s="31"/>
      <c r="RJ291" s="31"/>
      <c r="RK291" s="31"/>
      <c r="RL291" s="31"/>
      <c r="RM291" s="31"/>
      <c r="RN291" s="31"/>
      <c r="RO291" s="31"/>
      <c r="RP291" s="31"/>
      <c r="RQ291" s="31"/>
      <c r="RR291" s="31"/>
      <c r="RS291" s="31"/>
      <c r="RT291" s="31"/>
      <c r="RU291" s="31"/>
      <c r="RV291" s="31"/>
      <c r="RW291" s="31"/>
      <c r="RX291" s="31"/>
      <c r="RY291" s="31"/>
      <c r="RZ291" s="31"/>
      <c r="SA291" s="31"/>
      <c r="SB291" s="31"/>
      <c r="SC291" s="31"/>
      <c r="SD291" s="31"/>
      <c r="SE291" s="31"/>
      <c r="SF291" s="31"/>
      <c r="SG291" s="31"/>
      <c r="SH291" s="31"/>
      <c r="SI291" s="31"/>
      <c r="SJ291" s="31"/>
      <c r="SK291" s="31"/>
      <c r="SL291" s="31"/>
      <c r="SM291" s="31"/>
      <c r="SN291" s="31"/>
      <c r="SO291" s="31"/>
      <c r="SP291" s="31"/>
      <c r="SQ291" s="31"/>
      <c r="SR291" s="31"/>
      <c r="SS291" s="31"/>
      <c r="ST291" s="31"/>
      <c r="SU291" s="31"/>
      <c r="SV291" s="31"/>
      <c r="SW291" s="31"/>
      <c r="SX291" s="31"/>
      <c r="SY291" s="31"/>
      <c r="SZ291" s="31"/>
      <c r="TA291" s="31"/>
      <c r="TB291" s="31"/>
      <c r="TC291" s="31"/>
      <c r="TD291" s="31"/>
      <c r="TE291" s="31"/>
      <c r="TF291" s="31"/>
      <c r="TG291" s="31"/>
      <c r="TH291" s="31"/>
      <c r="TI291" s="31"/>
      <c r="TJ291" s="31"/>
      <c r="TK291" s="31"/>
      <c r="TL291" s="31"/>
      <c r="TM291" s="31"/>
      <c r="TN291" s="31"/>
      <c r="TO291" s="31"/>
      <c r="TP291" s="31"/>
      <c r="TQ291" s="31"/>
      <c r="TR291" s="31"/>
      <c r="TS291" s="31"/>
      <c r="TT291" s="31"/>
      <c r="TU291" s="31"/>
      <c r="TV291" s="31"/>
      <c r="TW291" s="31"/>
      <c r="TX291" s="31"/>
      <c r="TY291" s="31"/>
      <c r="TZ291" s="31"/>
      <c r="UA291" s="31"/>
      <c r="UB291" s="31"/>
      <c r="UC291" s="31"/>
      <c r="UD291" s="31"/>
      <c r="UE291" s="31"/>
      <c r="UF291" s="31"/>
      <c r="UG291" s="31"/>
      <c r="UH291" s="31"/>
      <c r="UI291" s="31"/>
      <c r="UJ291" s="31"/>
      <c r="UK291" s="31"/>
      <c r="UL291" s="31"/>
      <c r="UM291" s="31"/>
      <c r="UN291" s="31"/>
      <c r="UO291" s="31"/>
      <c r="UP291" s="31"/>
      <c r="UQ291" s="31"/>
      <c r="UR291" s="31"/>
      <c r="US291" s="31"/>
      <c r="UT291" s="31"/>
      <c r="UU291" s="31"/>
      <c r="UV291" s="31"/>
      <c r="UW291" s="31"/>
      <c r="UX291" s="31"/>
      <c r="UY291" s="31"/>
      <c r="UZ291" s="31"/>
      <c r="VA291" s="31"/>
      <c r="VB291" s="31"/>
      <c r="VC291" s="31"/>
      <c r="VD291" s="31"/>
      <c r="VE291" s="31"/>
      <c r="VF291" s="31"/>
      <c r="VG291" s="31"/>
      <c r="VH291" s="31"/>
      <c r="VI291" s="31"/>
      <c r="VJ291" s="31"/>
      <c r="VK291" s="31"/>
      <c r="VL291" s="31"/>
      <c r="VM291" s="31"/>
      <c r="VN291" s="31"/>
      <c r="VO291" s="31"/>
      <c r="VP291" s="31"/>
      <c r="VQ291" s="31"/>
      <c r="VR291" s="31"/>
      <c r="VS291" s="31"/>
      <c r="VT291" s="31"/>
      <c r="VU291" s="31"/>
      <c r="VV291" s="31"/>
      <c r="VW291" s="31"/>
      <c r="VX291" s="31"/>
      <c r="VY291" s="31"/>
      <c r="VZ291" s="31"/>
      <c r="WA291" s="31"/>
      <c r="WB291" s="31"/>
      <c r="WC291" s="31"/>
      <c r="WD291" s="31"/>
      <c r="WE291" s="31"/>
      <c r="WF291" s="31"/>
      <c r="WG291" s="31"/>
      <c r="WH291" s="31"/>
      <c r="WI291" s="31"/>
      <c r="WJ291" s="31"/>
      <c r="WK291" s="31"/>
      <c r="WL291" s="31"/>
      <c r="WM291" s="31"/>
      <c r="WN291" s="31"/>
      <c r="WO291" s="31"/>
      <c r="WP291" s="31"/>
      <c r="WQ291" s="31"/>
      <c r="WR291" s="31"/>
      <c r="WS291" s="31"/>
      <c r="WT291" s="31"/>
      <c r="WU291" s="31"/>
      <c r="WV291" s="31"/>
      <c r="WW291" s="31"/>
      <c r="WX291" s="31"/>
      <c r="WY291" s="31"/>
      <c r="WZ291" s="31"/>
      <c r="XA291" s="31"/>
      <c r="XB291" s="31"/>
      <c r="XC291" s="31"/>
      <c r="XD291" s="31"/>
      <c r="XE291" s="31"/>
      <c r="XF291" s="31"/>
      <c r="XG291" s="31"/>
      <c r="XH291" s="31"/>
      <c r="XI291" s="31"/>
      <c r="XJ291" s="31"/>
      <c r="XK291" s="31"/>
      <c r="XL291" s="31"/>
      <c r="XM291" s="31"/>
      <c r="XN291" s="31"/>
      <c r="XO291" s="31"/>
      <c r="XP291" s="31"/>
      <c r="XQ291" s="31"/>
      <c r="XR291" s="31"/>
      <c r="XS291" s="31"/>
      <c r="XT291" s="31"/>
      <c r="XU291" s="31"/>
      <c r="XV291" s="31"/>
      <c r="XW291" s="31"/>
      <c r="XX291" s="31"/>
      <c r="XY291" s="31"/>
      <c r="XZ291" s="31"/>
      <c r="YA291" s="31"/>
      <c r="YB291" s="31"/>
      <c r="YC291" s="31"/>
      <c r="YD291" s="31"/>
      <c r="YE291" s="31"/>
      <c r="YF291" s="31"/>
      <c r="YG291" s="31"/>
      <c r="YH291" s="31"/>
      <c r="YI291" s="31"/>
      <c r="YJ291" s="31"/>
      <c r="YK291" s="31"/>
      <c r="YL291" s="31"/>
    </row>
    <row r="292" spans="1:662" s="5" customFormat="1" x14ac:dyDescent="0.25">
      <c r="A292" s="16"/>
      <c r="B292" s="16"/>
      <c r="C292" s="18">
        <v>4210</v>
      </c>
      <c r="D292" s="18" t="s">
        <v>17</v>
      </c>
      <c r="E292" s="3">
        <v>118.28</v>
      </c>
      <c r="F292" s="3">
        <v>98.29</v>
      </c>
      <c r="G292" s="15">
        <f t="shared" si="4"/>
        <v>83.099425092999667</v>
      </c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  <c r="IX292" s="31"/>
      <c r="IY292" s="31"/>
      <c r="IZ292" s="31"/>
      <c r="JA292" s="31"/>
      <c r="JB292" s="31"/>
      <c r="JC292" s="31"/>
      <c r="JD292" s="31"/>
      <c r="JE292" s="31"/>
      <c r="JF292" s="31"/>
      <c r="JG292" s="31"/>
      <c r="JH292" s="31"/>
      <c r="JI292" s="31"/>
      <c r="JJ292" s="31"/>
      <c r="JK292" s="31"/>
      <c r="JL292" s="31"/>
      <c r="JM292" s="31"/>
      <c r="JN292" s="31"/>
      <c r="JO292" s="31"/>
      <c r="JP292" s="31"/>
      <c r="JQ292" s="31"/>
      <c r="JR292" s="31"/>
      <c r="JS292" s="31"/>
      <c r="JT292" s="31"/>
      <c r="JU292" s="31"/>
      <c r="JV292" s="31"/>
      <c r="JW292" s="31"/>
      <c r="JX292" s="31"/>
      <c r="JY292" s="31"/>
      <c r="JZ292" s="31"/>
      <c r="KA292" s="31"/>
      <c r="KB292" s="31"/>
      <c r="KC292" s="31"/>
      <c r="KD292" s="31"/>
      <c r="KE292" s="31"/>
      <c r="KF292" s="31"/>
      <c r="KG292" s="31"/>
      <c r="KH292" s="31"/>
      <c r="KI292" s="31"/>
      <c r="KJ292" s="31"/>
      <c r="KK292" s="31"/>
      <c r="KL292" s="31"/>
      <c r="KM292" s="31"/>
      <c r="KN292" s="31"/>
      <c r="KO292" s="31"/>
      <c r="KP292" s="31"/>
      <c r="KQ292" s="31"/>
      <c r="KR292" s="31"/>
      <c r="KS292" s="31"/>
      <c r="KT292" s="31"/>
      <c r="KU292" s="31"/>
      <c r="KV292" s="31"/>
      <c r="KW292" s="31"/>
      <c r="KX292" s="31"/>
      <c r="KY292" s="31"/>
      <c r="KZ292" s="31"/>
      <c r="LA292" s="31"/>
      <c r="LB292" s="31"/>
      <c r="LC292" s="31"/>
      <c r="LD292" s="31"/>
      <c r="LE292" s="31"/>
      <c r="LF292" s="31"/>
      <c r="LG292" s="31"/>
      <c r="LH292" s="31"/>
      <c r="LI292" s="31"/>
      <c r="LJ292" s="31"/>
      <c r="LK292" s="31"/>
      <c r="LL292" s="31"/>
      <c r="LM292" s="31"/>
      <c r="LN292" s="31"/>
      <c r="LO292" s="31"/>
      <c r="LP292" s="31"/>
      <c r="LQ292" s="31"/>
      <c r="LR292" s="31"/>
      <c r="LS292" s="31"/>
      <c r="LT292" s="31"/>
      <c r="LU292" s="31"/>
      <c r="LV292" s="31"/>
      <c r="LW292" s="31"/>
      <c r="LX292" s="31"/>
      <c r="LY292" s="31"/>
      <c r="LZ292" s="31"/>
      <c r="MA292" s="31"/>
      <c r="MB292" s="31"/>
      <c r="MC292" s="31"/>
      <c r="MD292" s="31"/>
      <c r="ME292" s="31"/>
      <c r="MF292" s="31"/>
      <c r="MG292" s="31"/>
      <c r="MH292" s="31"/>
      <c r="MI292" s="31"/>
      <c r="MJ292" s="31"/>
      <c r="MK292" s="31"/>
      <c r="ML292" s="31"/>
      <c r="MM292" s="31"/>
      <c r="MN292" s="31"/>
      <c r="MO292" s="31"/>
      <c r="MP292" s="31"/>
      <c r="MQ292" s="31"/>
      <c r="MR292" s="31"/>
      <c r="MS292" s="31"/>
      <c r="MT292" s="31"/>
      <c r="MU292" s="31"/>
      <c r="MV292" s="31"/>
      <c r="MW292" s="31"/>
      <c r="MX292" s="31"/>
      <c r="MY292" s="31"/>
      <c r="MZ292" s="31"/>
      <c r="NA292" s="31"/>
      <c r="NB292" s="31"/>
      <c r="NC292" s="31"/>
      <c r="ND292" s="31"/>
      <c r="NE292" s="31"/>
      <c r="NF292" s="31"/>
      <c r="NG292" s="31"/>
      <c r="NH292" s="31"/>
      <c r="NI292" s="31"/>
      <c r="NJ292" s="31"/>
      <c r="NK292" s="31"/>
      <c r="NL292" s="31"/>
      <c r="NM292" s="31"/>
      <c r="NN292" s="31"/>
      <c r="NO292" s="31"/>
      <c r="NP292" s="31"/>
      <c r="NQ292" s="31"/>
      <c r="NR292" s="31"/>
      <c r="NS292" s="31"/>
      <c r="NT292" s="31"/>
      <c r="NU292" s="31"/>
      <c r="NV292" s="31"/>
      <c r="NW292" s="31"/>
      <c r="NX292" s="31"/>
      <c r="NY292" s="31"/>
      <c r="NZ292" s="31"/>
      <c r="OA292" s="31"/>
      <c r="OB292" s="31"/>
      <c r="OC292" s="31"/>
      <c r="OD292" s="31"/>
      <c r="OE292" s="31"/>
      <c r="OF292" s="31"/>
      <c r="OG292" s="31"/>
      <c r="OH292" s="31"/>
      <c r="OI292" s="31"/>
      <c r="OJ292" s="31"/>
      <c r="OK292" s="31"/>
      <c r="OL292" s="31"/>
      <c r="OM292" s="31"/>
      <c r="ON292" s="31"/>
      <c r="OO292" s="31"/>
      <c r="OP292" s="31"/>
      <c r="OQ292" s="31"/>
      <c r="OR292" s="31"/>
      <c r="OS292" s="31"/>
      <c r="OT292" s="31"/>
      <c r="OU292" s="31"/>
      <c r="OV292" s="31"/>
      <c r="OW292" s="31"/>
      <c r="OX292" s="31"/>
      <c r="OY292" s="31"/>
      <c r="OZ292" s="31"/>
      <c r="PA292" s="31"/>
      <c r="PB292" s="31"/>
      <c r="PC292" s="31"/>
      <c r="PD292" s="31"/>
      <c r="PE292" s="31"/>
      <c r="PF292" s="31"/>
      <c r="PG292" s="31"/>
      <c r="PH292" s="31"/>
      <c r="PI292" s="31"/>
      <c r="PJ292" s="31"/>
      <c r="PK292" s="31"/>
      <c r="PL292" s="31"/>
      <c r="PM292" s="31"/>
      <c r="PN292" s="31"/>
      <c r="PO292" s="31"/>
      <c r="PP292" s="31"/>
      <c r="PQ292" s="31"/>
      <c r="PR292" s="31"/>
      <c r="PS292" s="31"/>
      <c r="PT292" s="31"/>
      <c r="PU292" s="31"/>
      <c r="PV292" s="31"/>
      <c r="PW292" s="31"/>
      <c r="PX292" s="31"/>
      <c r="PY292" s="31"/>
      <c r="PZ292" s="31"/>
      <c r="QA292" s="31"/>
      <c r="QB292" s="31"/>
      <c r="QC292" s="31"/>
      <c r="QD292" s="31"/>
      <c r="QE292" s="31"/>
      <c r="QF292" s="31"/>
      <c r="QG292" s="31"/>
      <c r="QH292" s="31"/>
      <c r="QI292" s="31"/>
      <c r="QJ292" s="31"/>
      <c r="QK292" s="31"/>
      <c r="QL292" s="31"/>
      <c r="QM292" s="31"/>
      <c r="QN292" s="31"/>
      <c r="QO292" s="31"/>
      <c r="QP292" s="31"/>
      <c r="QQ292" s="31"/>
      <c r="QR292" s="31"/>
      <c r="QS292" s="31"/>
      <c r="QT292" s="31"/>
      <c r="QU292" s="31"/>
      <c r="QV292" s="31"/>
      <c r="QW292" s="31"/>
      <c r="QX292" s="31"/>
      <c r="QY292" s="31"/>
      <c r="QZ292" s="31"/>
      <c r="RA292" s="31"/>
      <c r="RB292" s="31"/>
      <c r="RC292" s="31"/>
      <c r="RD292" s="31"/>
      <c r="RE292" s="31"/>
      <c r="RF292" s="31"/>
      <c r="RG292" s="31"/>
      <c r="RH292" s="31"/>
      <c r="RI292" s="31"/>
      <c r="RJ292" s="31"/>
      <c r="RK292" s="31"/>
      <c r="RL292" s="31"/>
      <c r="RM292" s="31"/>
      <c r="RN292" s="31"/>
      <c r="RO292" s="31"/>
      <c r="RP292" s="31"/>
      <c r="RQ292" s="31"/>
      <c r="RR292" s="31"/>
      <c r="RS292" s="31"/>
      <c r="RT292" s="31"/>
      <c r="RU292" s="31"/>
      <c r="RV292" s="31"/>
      <c r="RW292" s="31"/>
      <c r="RX292" s="31"/>
      <c r="RY292" s="31"/>
      <c r="RZ292" s="31"/>
      <c r="SA292" s="31"/>
      <c r="SB292" s="31"/>
      <c r="SC292" s="31"/>
      <c r="SD292" s="31"/>
      <c r="SE292" s="31"/>
      <c r="SF292" s="31"/>
      <c r="SG292" s="31"/>
      <c r="SH292" s="31"/>
      <c r="SI292" s="31"/>
      <c r="SJ292" s="31"/>
      <c r="SK292" s="31"/>
      <c r="SL292" s="31"/>
      <c r="SM292" s="31"/>
      <c r="SN292" s="31"/>
      <c r="SO292" s="31"/>
      <c r="SP292" s="31"/>
      <c r="SQ292" s="31"/>
      <c r="SR292" s="31"/>
      <c r="SS292" s="31"/>
      <c r="ST292" s="31"/>
      <c r="SU292" s="31"/>
      <c r="SV292" s="31"/>
      <c r="SW292" s="31"/>
      <c r="SX292" s="31"/>
      <c r="SY292" s="31"/>
      <c r="SZ292" s="31"/>
      <c r="TA292" s="31"/>
      <c r="TB292" s="31"/>
      <c r="TC292" s="31"/>
      <c r="TD292" s="31"/>
      <c r="TE292" s="31"/>
      <c r="TF292" s="31"/>
      <c r="TG292" s="31"/>
      <c r="TH292" s="31"/>
      <c r="TI292" s="31"/>
      <c r="TJ292" s="31"/>
      <c r="TK292" s="31"/>
      <c r="TL292" s="31"/>
      <c r="TM292" s="31"/>
      <c r="TN292" s="31"/>
      <c r="TO292" s="31"/>
      <c r="TP292" s="31"/>
      <c r="TQ292" s="31"/>
      <c r="TR292" s="31"/>
      <c r="TS292" s="31"/>
      <c r="TT292" s="31"/>
      <c r="TU292" s="31"/>
      <c r="TV292" s="31"/>
      <c r="TW292" s="31"/>
      <c r="TX292" s="31"/>
      <c r="TY292" s="31"/>
      <c r="TZ292" s="31"/>
      <c r="UA292" s="31"/>
      <c r="UB292" s="31"/>
      <c r="UC292" s="31"/>
      <c r="UD292" s="31"/>
      <c r="UE292" s="31"/>
      <c r="UF292" s="31"/>
      <c r="UG292" s="31"/>
      <c r="UH292" s="31"/>
      <c r="UI292" s="31"/>
      <c r="UJ292" s="31"/>
      <c r="UK292" s="31"/>
      <c r="UL292" s="31"/>
      <c r="UM292" s="31"/>
      <c r="UN292" s="31"/>
      <c r="UO292" s="31"/>
      <c r="UP292" s="31"/>
      <c r="UQ292" s="31"/>
      <c r="UR292" s="31"/>
      <c r="US292" s="31"/>
      <c r="UT292" s="31"/>
      <c r="UU292" s="31"/>
      <c r="UV292" s="31"/>
      <c r="UW292" s="31"/>
      <c r="UX292" s="31"/>
      <c r="UY292" s="31"/>
      <c r="UZ292" s="31"/>
      <c r="VA292" s="31"/>
      <c r="VB292" s="31"/>
      <c r="VC292" s="31"/>
      <c r="VD292" s="31"/>
      <c r="VE292" s="31"/>
      <c r="VF292" s="31"/>
      <c r="VG292" s="31"/>
      <c r="VH292" s="31"/>
      <c r="VI292" s="31"/>
      <c r="VJ292" s="31"/>
      <c r="VK292" s="31"/>
      <c r="VL292" s="31"/>
      <c r="VM292" s="31"/>
      <c r="VN292" s="31"/>
      <c r="VO292" s="31"/>
      <c r="VP292" s="31"/>
      <c r="VQ292" s="31"/>
      <c r="VR292" s="31"/>
      <c r="VS292" s="31"/>
      <c r="VT292" s="31"/>
      <c r="VU292" s="31"/>
      <c r="VV292" s="31"/>
      <c r="VW292" s="31"/>
      <c r="VX292" s="31"/>
      <c r="VY292" s="31"/>
      <c r="VZ292" s="31"/>
      <c r="WA292" s="31"/>
      <c r="WB292" s="31"/>
      <c r="WC292" s="31"/>
      <c r="WD292" s="31"/>
      <c r="WE292" s="31"/>
      <c r="WF292" s="31"/>
      <c r="WG292" s="31"/>
      <c r="WH292" s="31"/>
      <c r="WI292" s="31"/>
      <c r="WJ292" s="31"/>
      <c r="WK292" s="31"/>
      <c r="WL292" s="31"/>
      <c r="WM292" s="31"/>
      <c r="WN292" s="31"/>
      <c r="WO292" s="31"/>
      <c r="WP292" s="31"/>
      <c r="WQ292" s="31"/>
      <c r="WR292" s="31"/>
      <c r="WS292" s="31"/>
      <c r="WT292" s="31"/>
      <c r="WU292" s="31"/>
      <c r="WV292" s="31"/>
      <c r="WW292" s="31"/>
      <c r="WX292" s="31"/>
      <c r="WY292" s="31"/>
      <c r="WZ292" s="31"/>
      <c r="XA292" s="31"/>
      <c r="XB292" s="31"/>
      <c r="XC292" s="31"/>
      <c r="XD292" s="31"/>
      <c r="XE292" s="31"/>
      <c r="XF292" s="31"/>
      <c r="XG292" s="31"/>
      <c r="XH292" s="31"/>
      <c r="XI292" s="31"/>
      <c r="XJ292" s="31"/>
      <c r="XK292" s="31"/>
      <c r="XL292" s="31"/>
      <c r="XM292" s="31"/>
      <c r="XN292" s="31"/>
      <c r="XO292" s="31"/>
      <c r="XP292" s="31"/>
      <c r="XQ292" s="31"/>
      <c r="XR292" s="31"/>
      <c r="XS292" s="31"/>
      <c r="XT292" s="31"/>
      <c r="XU292" s="31"/>
      <c r="XV292" s="31"/>
      <c r="XW292" s="31"/>
      <c r="XX292" s="31"/>
      <c r="XY292" s="31"/>
      <c r="XZ292" s="31"/>
      <c r="YA292" s="31"/>
      <c r="YB292" s="31"/>
      <c r="YC292" s="31"/>
      <c r="YD292" s="31"/>
      <c r="YE292" s="31"/>
      <c r="YF292" s="31"/>
      <c r="YG292" s="31"/>
      <c r="YH292" s="31"/>
      <c r="YI292" s="31"/>
      <c r="YJ292" s="31"/>
      <c r="YK292" s="31"/>
      <c r="YL292" s="31"/>
    </row>
    <row r="293" spans="1:662" s="5" customFormat="1" x14ac:dyDescent="0.25">
      <c r="A293" s="16"/>
      <c r="B293" s="16"/>
      <c r="C293" s="18">
        <v>4300</v>
      </c>
      <c r="D293" s="18" t="s">
        <v>10</v>
      </c>
      <c r="E293" s="3">
        <v>700</v>
      </c>
      <c r="F293" s="3">
        <v>700</v>
      </c>
      <c r="G293" s="15">
        <f t="shared" si="4"/>
        <v>100</v>
      </c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  <c r="IX293" s="31"/>
      <c r="IY293" s="31"/>
      <c r="IZ293" s="31"/>
      <c r="JA293" s="31"/>
      <c r="JB293" s="31"/>
      <c r="JC293" s="31"/>
      <c r="JD293" s="31"/>
      <c r="JE293" s="31"/>
      <c r="JF293" s="31"/>
      <c r="JG293" s="31"/>
      <c r="JH293" s="31"/>
      <c r="JI293" s="31"/>
      <c r="JJ293" s="31"/>
      <c r="JK293" s="31"/>
      <c r="JL293" s="31"/>
      <c r="JM293" s="31"/>
      <c r="JN293" s="31"/>
      <c r="JO293" s="31"/>
      <c r="JP293" s="31"/>
      <c r="JQ293" s="31"/>
      <c r="JR293" s="31"/>
      <c r="JS293" s="31"/>
      <c r="JT293" s="31"/>
      <c r="JU293" s="31"/>
      <c r="JV293" s="31"/>
      <c r="JW293" s="31"/>
      <c r="JX293" s="31"/>
      <c r="JY293" s="31"/>
      <c r="JZ293" s="31"/>
      <c r="KA293" s="31"/>
      <c r="KB293" s="31"/>
      <c r="KC293" s="31"/>
      <c r="KD293" s="31"/>
      <c r="KE293" s="31"/>
      <c r="KF293" s="31"/>
      <c r="KG293" s="31"/>
      <c r="KH293" s="31"/>
      <c r="KI293" s="31"/>
      <c r="KJ293" s="31"/>
      <c r="KK293" s="31"/>
      <c r="KL293" s="31"/>
      <c r="KM293" s="31"/>
      <c r="KN293" s="31"/>
      <c r="KO293" s="31"/>
      <c r="KP293" s="31"/>
      <c r="KQ293" s="31"/>
      <c r="KR293" s="31"/>
      <c r="KS293" s="31"/>
      <c r="KT293" s="31"/>
      <c r="KU293" s="31"/>
      <c r="KV293" s="31"/>
      <c r="KW293" s="31"/>
      <c r="KX293" s="31"/>
      <c r="KY293" s="31"/>
      <c r="KZ293" s="31"/>
      <c r="LA293" s="31"/>
      <c r="LB293" s="31"/>
      <c r="LC293" s="31"/>
      <c r="LD293" s="31"/>
      <c r="LE293" s="31"/>
      <c r="LF293" s="31"/>
      <c r="LG293" s="31"/>
      <c r="LH293" s="31"/>
      <c r="LI293" s="31"/>
      <c r="LJ293" s="31"/>
      <c r="LK293" s="31"/>
      <c r="LL293" s="31"/>
      <c r="LM293" s="31"/>
      <c r="LN293" s="31"/>
      <c r="LO293" s="31"/>
      <c r="LP293" s="31"/>
      <c r="LQ293" s="31"/>
      <c r="LR293" s="31"/>
      <c r="LS293" s="31"/>
      <c r="LT293" s="31"/>
      <c r="LU293" s="31"/>
      <c r="LV293" s="31"/>
      <c r="LW293" s="31"/>
      <c r="LX293" s="31"/>
      <c r="LY293" s="31"/>
      <c r="LZ293" s="31"/>
      <c r="MA293" s="31"/>
      <c r="MB293" s="31"/>
      <c r="MC293" s="31"/>
      <c r="MD293" s="31"/>
      <c r="ME293" s="31"/>
      <c r="MF293" s="31"/>
      <c r="MG293" s="31"/>
      <c r="MH293" s="31"/>
      <c r="MI293" s="31"/>
      <c r="MJ293" s="31"/>
      <c r="MK293" s="31"/>
      <c r="ML293" s="31"/>
      <c r="MM293" s="31"/>
      <c r="MN293" s="31"/>
      <c r="MO293" s="31"/>
      <c r="MP293" s="31"/>
      <c r="MQ293" s="31"/>
      <c r="MR293" s="31"/>
      <c r="MS293" s="31"/>
      <c r="MT293" s="31"/>
      <c r="MU293" s="31"/>
      <c r="MV293" s="31"/>
      <c r="MW293" s="31"/>
      <c r="MX293" s="31"/>
      <c r="MY293" s="31"/>
      <c r="MZ293" s="31"/>
      <c r="NA293" s="31"/>
      <c r="NB293" s="31"/>
      <c r="NC293" s="31"/>
      <c r="ND293" s="31"/>
      <c r="NE293" s="31"/>
      <c r="NF293" s="31"/>
      <c r="NG293" s="31"/>
      <c r="NH293" s="31"/>
      <c r="NI293" s="31"/>
      <c r="NJ293" s="31"/>
      <c r="NK293" s="31"/>
      <c r="NL293" s="31"/>
      <c r="NM293" s="31"/>
      <c r="NN293" s="31"/>
      <c r="NO293" s="31"/>
      <c r="NP293" s="31"/>
      <c r="NQ293" s="31"/>
      <c r="NR293" s="31"/>
      <c r="NS293" s="31"/>
      <c r="NT293" s="31"/>
      <c r="NU293" s="31"/>
      <c r="NV293" s="31"/>
      <c r="NW293" s="31"/>
      <c r="NX293" s="31"/>
      <c r="NY293" s="31"/>
      <c r="NZ293" s="31"/>
      <c r="OA293" s="31"/>
      <c r="OB293" s="31"/>
      <c r="OC293" s="31"/>
      <c r="OD293" s="31"/>
      <c r="OE293" s="31"/>
      <c r="OF293" s="31"/>
      <c r="OG293" s="31"/>
      <c r="OH293" s="31"/>
      <c r="OI293" s="31"/>
      <c r="OJ293" s="31"/>
      <c r="OK293" s="31"/>
      <c r="OL293" s="31"/>
      <c r="OM293" s="31"/>
      <c r="ON293" s="31"/>
      <c r="OO293" s="31"/>
      <c r="OP293" s="31"/>
      <c r="OQ293" s="31"/>
      <c r="OR293" s="31"/>
      <c r="OS293" s="31"/>
      <c r="OT293" s="31"/>
      <c r="OU293" s="31"/>
      <c r="OV293" s="31"/>
      <c r="OW293" s="31"/>
      <c r="OX293" s="31"/>
      <c r="OY293" s="31"/>
      <c r="OZ293" s="31"/>
      <c r="PA293" s="31"/>
      <c r="PB293" s="31"/>
      <c r="PC293" s="31"/>
      <c r="PD293" s="31"/>
      <c r="PE293" s="31"/>
      <c r="PF293" s="31"/>
      <c r="PG293" s="31"/>
      <c r="PH293" s="31"/>
      <c r="PI293" s="31"/>
      <c r="PJ293" s="31"/>
      <c r="PK293" s="31"/>
      <c r="PL293" s="31"/>
      <c r="PM293" s="31"/>
      <c r="PN293" s="31"/>
      <c r="PO293" s="31"/>
      <c r="PP293" s="31"/>
      <c r="PQ293" s="31"/>
      <c r="PR293" s="31"/>
      <c r="PS293" s="31"/>
      <c r="PT293" s="31"/>
      <c r="PU293" s="31"/>
      <c r="PV293" s="31"/>
      <c r="PW293" s="31"/>
      <c r="PX293" s="31"/>
      <c r="PY293" s="31"/>
      <c r="PZ293" s="31"/>
      <c r="QA293" s="31"/>
      <c r="QB293" s="31"/>
      <c r="QC293" s="31"/>
      <c r="QD293" s="31"/>
      <c r="QE293" s="31"/>
      <c r="QF293" s="31"/>
      <c r="QG293" s="31"/>
      <c r="QH293" s="31"/>
      <c r="QI293" s="31"/>
      <c r="QJ293" s="31"/>
      <c r="QK293" s="31"/>
      <c r="QL293" s="31"/>
      <c r="QM293" s="31"/>
      <c r="QN293" s="31"/>
      <c r="QO293" s="31"/>
      <c r="QP293" s="31"/>
      <c r="QQ293" s="31"/>
      <c r="QR293" s="31"/>
      <c r="QS293" s="31"/>
      <c r="QT293" s="31"/>
      <c r="QU293" s="31"/>
      <c r="QV293" s="31"/>
      <c r="QW293" s="31"/>
      <c r="QX293" s="31"/>
      <c r="QY293" s="31"/>
      <c r="QZ293" s="31"/>
      <c r="RA293" s="31"/>
      <c r="RB293" s="31"/>
      <c r="RC293" s="31"/>
      <c r="RD293" s="31"/>
      <c r="RE293" s="31"/>
      <c r="RF293" s="31"/>
      <c r="RG293" s="31"/>
      <c r="RH293" s="31"/>
      <c r="RI293" s="31"/>
      <c r="RJ293" s="31"/>
      <c r="RK293" s="31"/>
      <c r="RL293" s="31"/>
      <c r="RM293" s="31"/>
      <c r="RN293" s="31"/>
      <c r="RO293" s="31"/>
      <c r="RP293" s="31"/>
      <c r="RQ293" s="31"/>
      <c r="RR293" s="31"/>
      <c r="RS293" s="31"/>
      <c r="RT293" s="31"/>
      <c r="RU293" s="31"/>
      <c r="RV293" s="31"/>
      <c r="RW293" s="31"/>
      <c r="RX293" s="31"/>
      <c r="RY293" s="31"/>
      <c r="RZ293" s="31"/>
      <c r="SA293" s="31"/>
      <c r="SB293" s="31"/>
      <c r="SC293" s="31"/>
      <c r="SD293" s="31"/>
      <c r="SE293" s="31"/>
      <c r="SF293" s="31"/>
      <c r="SG293" s="31"/>
      <c r="SH293" s="31"/>
      <c r="SI293" s="31"/>
      <c r="SJ293" s="31"/>
      <c r="SK293" s="31"/>
      <c r="SL293" s="31"/>
      <c r="SM293" s="31"/>
      <c r="SN293" s="31"/>
      <c r="SO293" s="31"/>
      <c r="SP293" s="31"/>
      <c r="SQ293" s="31"/>
      <c r="SR293" s="31"/>
      <c r="SS293" s="31"/>
      <c r="ST293" s="31"/>
      <c r="SU293" s="31"/>
      <c r="SV293" s="31"/>
      <c r="SW293" s="31"/>
      <c r="SX293" s="31"/>
      <c r="SY293" s="31"/>
      <c r="SZ293" s="31"/>
      <c r="TA293" s="31"/>
      <c r="TB293" s="31"/>
      <c r="TC293" s="31"/>
      <c r="TD293" s="31"/>
      <c r="TE293" s="31"/>
      <c r="TF293" s="31"/>
      <c r="TG293" s="31"/>
      <c r="TH293" s="31"/>
      <c r="TI293" s="31"/>
      <c r="TJ293" s="31"/>
      <c r="TK293" s="31"/>
      <c r="TL293" s="31"/>
      <c r="TM293" s="31"/>
      <c r="TN293" s="31"/>
      <c r="TO293" s="31"/>
      <c r="TP293" s="31"/>
      <c r="TQ293" s="31"/>
      <c r="TR293" s="31"/>
      <c r="TS293" s="31"/>
      <c r="TT293" s="31"/>
      <c r="TU293" s="31"/>
      <c r="TV293" s="31"/>
      <c r="TW293" s="31"/>
      <c r="TX293" s="31"/>
      <c r="TY293" s="31"/>
      <c r="TZ293" s="31"/>
      <c r="UA293" s="31"/>
      <c r="UB293" s="31"/>
      <c r="UC293" s="31"/>
      <c r="UD293" s="31"/>
      <c r="UE293" s="31"/>
      <c r="UF293" s="31"/>
      <c r="UG293" s="31"/>
      <c r="UH293" s="31"/>
      <c r="UI293" s="31"/>
      <c r="UJ293" s="31"/>
      <c r="UK293" s="31"/>
      <c r="UL293" s="31"/>
      <c r="UM293" s="31"/>
      <c r="UN293" s="31"/>
      <c r="UO293" s="31"/>
      <c r="UP293" s="31"/>
      <c r="UQ293" s="31"/>
      <c r="UR293" s="31"/>
      <c r="US293" s="31"/>
      <c r="UT293" s="31"/>
      <c r="UU293" s="31"/>
      <c r="UV293" s="31"/>
      <c r="UW293" s="31"/>
      <c r="UX293" s="31"/>
      <c r="UY293" s="31"/>
      <c r="UZ293" s="31"/>
      <c r="VA293" s="31"/>
      <c r="VB293" s="31"/>
      <c r="VC293" s="31"/>
      <c r="VD293" s="31"/>
      <c r="VE293" s="31"/>
      <c r="VF293" s="31"/>
      <c r="VG293" s="31"/>
      <c r="VH293" s="31"/>
      <c r="VI293" s="31"/>
      <c r="VJ293" s="31"/>
      <c r="VK293" s="31"/>
      <c r="VL293" s="31"/>
      <c r="VM293" s="31"/>
      <c r="VN293" s="31"/>
      <c r="VO293" s="31"/>
      <c r="VP293" s="31"/>
      <c r="VQ293" s="31"/>
      <c r="VR293" s="31"/>
      <c r="VS293" s="31"/>
      <c r="VT293" s="31"/>
      <c r="VU293" s="31"/>
      <c r="VV293" s="31"/>
      <c r="VW293" s="31"/>
      <c r="VX293" s="31"/>
      <c r="VY293" s="31"/>
      <c r="VZ293" s="31"/>
      <c r="WA293" s="31"/>
      <c r="WB293" s="31"/>
      <c r="WC293" s="31"/>
      <c r="WD293" s="31"/>
      <c r="WE293" s="31"/>
      <c r="WF293" s="31"/>
      <c r="WG293" s="31"/>
      <c r="WH293" s="31"/>
      <c r="WI293" s="31"/>
      <c r="WJ293" s="31"/>
      <c r="WK293" s="31"/>
      <c r="WL293" s="31"/>
      <c r="WM293" s="31"/>
      <c r="WN293" s="31"/>
      <c r="WO293" s="31"/>
      <c r="WP293" s="31"/>
      <c r="WQ293" s="31"/>
      <c r="WR293" s="31"/>
      <c r="WS293" s="31"/>
      <c r="WT293" s="31"/>
      <c r="WU293" s="31"/>
      <c r="WV293" s="31"/>
      <c r="WW293" s="31"/>
      <c r="WX293" s="31"/>
      <c r="WY293" s="31"/>
      <c r="WZ293" s="31"/>
      <c r="XA293" s="31"/>
      <c r="XB293" s="31"/>
      <c r="XC293" s="31"/>
      <c r="XD293" s="31"/>
      <c r="XE293" s="31"/>
      <c r="XF293" s="31"/>
      <c r="XG293" s="31"/>
      <c r="XH293" s="31"/>
      <c r="XI293" s="31"/>
      <c r="XJ293" s="31"/>
      <c r="XK293" s="31"/>
      <c r="XL293" s="31"/>
      <c r="XM293" s="31"/>
      <c r="XN293" s="31"/>
      <c r="XO293" s="31"/>
      <c r="XP293" s="31"/>
      <c r="XQ293" s="31"/>
      <c r="XR293" s="31"/>
      <c r="XS293" s="31"/>
      <c r="XT293" s="31"/>
      <c r="XU293" s="31"/>
      <c r="XV293" s="31"/>
      <c r="XW293" s="31"/>
      <c r="XX293" s="31"/>
      <c r="XY293" s="31"/>
      <c r="XZ293" s="31"/>
      <c r="YA293" s="31"/>
      <c r="YB293" s="31"/>
      <c r="YC293" s="31"/>
      <c r="YD293" s="31"/>
      <c r="YE293" s="31"/>
      <c r="YF293" s="31"/>
      <c r="YG293" s="31"/>
      <c r="YH293" s="31"/>
      <c r="YI293" s="31"/>
      <c r="YJ293" s="31"/>
      <c r="YK293" s="31"/>
      <c r="YL293" s="31"/>
    </row>
    <row r="294" spans="1:662" x14ac:dyDescent="0.25">
      <c r="A294" s="16"/>
      <c r="B294" s="16">
        <v>85508</v>
      </c>
      <c r="C294" s="18"/>
      <c r="D294" s="18" t="s">
        <v>105</v>
      </c>
      <c r="E294" s="3">
        <f>E295</f>
        <v>10476</v>
      </c>
      <c r="F294" s="3">
        <f>F295</f>
        <v>10476</v>
      </c>
      <c r="G294" s="15">
        <f t="shared" si="4"/>
        <v>100</v>
      </c>
    </row>
    <row r="295" spans="1:662" s="5" customFormat="1" x14ac:dyDescent="0.25">
      <c r="A295" s="16"/>
      <c r="B295" s="16"/>
      <c r="C295" s="18">
        <v>4330</v>
      </c>
      <c r="D295" s="18" t="s">
        <v>72</v>
      </c>
      <c r="E295" s="3">
        <v>10476</v>
      </c>
      <c r="F295" s="3">
        <v>10476</v>
      </c>
      <c r="G295" s="15">
        <f t="shared" si="4"/>
        <v>100</v>
      </c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  <c r="IX295" s="31"/>
      <c r="IY295" s="31"/>
      <c r="IZ295" s="31"/>
      <c r="JA295" s="31"/>
      <c r="JB295" s="31"/>
      <c r="JC295" s="31"/>
      <c r="JD295" s="31"/>
      <c r="JE295" s="31"/>
      <c r="JF295" s="31"/>
      <c r="JG295" s="31"/>
      <c r="JH295" s="31"/>
      <c r="JI295" s="31"/>
      <c r="JJ295" s="31"/>
      <c r="JK295" s="31"/>
      <c r="JL295" s="31"/>
      <c r="JM295" s="31"/>
      <c r="JN295" s="31"/>
      <c r="JO295" s="31"/>
      <c r="JP295" s="31"/>
      <c r="JQ295" s="31"/>
      <c r="JR295" s="31"/>
      <c r="JS295" s="31"/>
      <c r="JT295" s="31"/>
      <c r="JU295" s="31"/>
      <c r="JV295" s="31"/>
      <c r="JW295" s="31"/>
      <c r="JX295" s="31"/>
      <c r="JY295" s="31"/>
      <c r="JZ295" s="31"/>
      <c r="KA295" s="31"/>
      <c r="KB295" s="31"/>
      <c r="KC295" s="31"/>
      <c r="KD295" s="31"/>
      <c r="KE295" s="31"/>
      <c r="KF295" s="31"/>
      <c r="KG295" s="31"/>
      <c r="KH295" s="31"/>
      <c r="KI295" s="31"/>
      <c r="KJ295" s="31"/>
      <c r="KK295" s="31"/>
      <c r="KL295" s="31"/>
      <c r="KM295" s="31"/>
      <c r="KN295" s="31"/>
      <c r="KO295" s="31"/>
      <c r="KP295" s="31"/>
      <c r="KQ295" s="31"/>
      <c r="KR295" s="31"/>
      <c r="KS295" s="31"/>
      <c r="KT295" s="31"/>
      <c r="KU295" s="31"/>
      <c r="KV295" s="31"/>
      <c r="KW295" s="31"/>
      <c r="KX295" s="31"/>
      <c r="KY295" s="31"/>
      <c r="KZ295" s="31"/>
      <c r="LA295" s="31"/>
      <c r="LB295" s="31"/>
      <c r="LC295" s="31"/>
      <c r="LD295" s="31"/>
      <c r="LE295" s="31"/>
      <c r="LF295" s="31"/>
      <c r="LG295" s="31"/>
      <c r="LH295" s="31"/>
      <c r="LI295" s="31"/>
      <c r="LJ295" s="31"/>
      <c r="LK295" s="31"/>
      <c r="LL295" s="31"/>
      <c r="LM295" s="31"/>
      <c r="LN295" s="31"/>
      <c r="LO295" s="31"/>
      <c r="LP295" s="31"/>
      <c r="LQ295" s="31"/>
      <c r="LR295" s="31"/>
      <c r="LS295" s="31"/>
      <c r="LT295" s="31"/>
      <c r="LU295" s="31"/>
      <c r="LV295" s="31"/>
      <c r="LW295" s="31"/>
      <c r="LX295" s="31"/>
      <c r="LY295" s="31"/>
      <c r="LZ295" s="31"/>
      <c r="MA295" s="31"/>
      <c r="MB295" s="31"/>
      <c r="MC295" s="31"/>
      <c r="MD295" s="31"/>
      <c r="ME295" s="31"/>
      <c r="MF295" s="31"/>
      <c r="MG295" s="31"/>
      <c r="MH295" s="31"/>
      <c r="MI295" s="31"/>
      <c r="MJ295" s="31"/>
      <c r="MK295" s="31"/>
      <c r="ML295" s="31"/>
      <c r="MM295" s="31"/>
      <c r="MN295" s="31"/>
      <c r="MO295" s="31"/>
      <c r="MP295" s="31"/>
      <c r="MQ295" s="31"/>
      <c r="MR295" s="31"/>
      <c r="MS295" s="31"/>
      <c r="MT295" s="31"/>
      <c r="MU295" s="31"/>
      <c r="MV295" s="31"/>
      <c r="MW295" s="31"/>
      <c r="MX295" s="31"/>
      <c r="MY295" s="31"/>
      <c r="MZ295" s="31"/>
      <c r="NA295" s="31"/>
      <c r="NB295" s="31"/>
      <c r="NC295" s="31"/>
      <c r="ND295" s="31"/>
      <c r="NE295" s="31"/>
      <c r="NF295" s="31"/>
      <c r="NG295" s="31"/>
      <c r="NH295" s="31"/>
      <c r="NI295" s="31"/>
      <c r="NJ295" s="31"/>
      <c r="NK295" s="31"/>
      <c r="NL295" s="31"/>
      <c r="NM295" s="31"/>
      <c r="NN295" s="31"/>
      <c r="NO295" s="31"/>
      <c r="NP295" s="31"/>
      <c r="NQ295" s="31"/>
      <c r="NR295" s="31"/>
      <c r="NS295" s="31"/>
      <c r="NT295" s="31"/>
      <c r="NU295" s="31"/>
      <c r="NV295" s="31"/>
      <c r="NW295" s="31"/>
      <c r="NX295" s="31"/>
      <c r="NY295" s="31"/>
      <c r="NZ295" s="31"/>
      <c r="OA295" s="31"/>
      <c r="OB295" s="31"/>
      <c r="OC295" s="31"/>
      <c r="OD295" s="31"/>
      <c r="OE295" s="31"/>
      <c r="OF295" s="31"/>
      <c r="OG295" s="31"/>
      <c r="OH295" s="31"/>
      <c r="OI295" s="31"/>
      <c r="OJ295" s="31"/>
      <c r="OK295" s="31"/>
      <c r="OL295" s="31"/>
      <c r="OM295" s="31"/>
      <c r="ON295" s="31"/>
      <c r="OO295" s="31"/>
      <c r="OP295" s="31"/>
      <c r="OQ295" s="31"/>
      <c r="OR295" s="31"/>
      <c r="OS295" s="31"/>
      <c r="OT295" s="31"/>
      <c r="OU295" s="31"/>
      <c r="OV295" s="31"/>
      <c r="OW295" s="31"/>
      <c r="OX295" s="31"/>
      <c r="OY295" s="31"/>
      <c r="OZ295" s="31"/>
      <c r="PA295" s="31"/>
      <c r="PB295" s="31"/>
      <c r="PC295" s="31"/>
      <c r="PD295" s="31"/>
      <c r="PE295" s="31"/>
      <c r="PF295" s="31"/>
      <c r="PG295" s="31"/>
      <c r="PH295" s="31"/>
      <c r="PI295" s="31"/>
      <c r="PJ295" s="31"/>
      <c r="PK295" s="31"/>
      <c r="PL295" s="31"/>
      <c r="PM295" s="31"/>
      <c r="PN295" s="31"/>
      <c r="PO295" s="31"/>
      <c r="PP295" s="31"/>
      <c r="PQ295" s="31"/>
      <c r="PR295" s="31"/>
      <c r="PS295" s="31"/>
      <c r="PT295" s="31"/>
      <c r="PU295" s="31"/>
      <c r="PV295" s="31"/>
      <c r="PW295" s="31"/>
      <c r="PX295" s="31"/>
      <c r="PY295" s="31"/>
      <c r="PZ295" s="31"/>
      <c r="QA295" s="31"/>
      <c r="QB295" s="31"/>
      <c r="QC295" s="31"/>
      <c r="QD295" s="31"/>
      <c r="QE295" s="31"/>
      <c r="QF295" s="31"/>
      <c r="QG295" s="31"/>
      <c r="QH295" s="31"/>
      <c r="QI295" s="31"/>
      <c r="QJ295" s="31"/>
      <c r="QK295" s="31"/>
      <c r="QL295" s="31"/>
      <c r="QM295" s="31"/>
      <c r="QN295" s="31"/>
      <c r="QO295" s="31"/>
      <c r="QP295" s="31"/>
      <c r="QQ295" s="31"/>
      <c r="QR295" s="31"/>
      <c r="QS295" s="31"/>
      <c r="QT295" s="31"/>
      <c r="QU295" s="31"/>
      <c r="QV295" s="31"/>
      <c r="QW295" s="31"/>
      <c r="QX295" s="31"/>
      <c r="QY295" s="31"/>
      <c r="QZ295" s="31"/>
      <c r="RA295" s="31"/>
      <c r="RB295" s="31"/>
      <c r="RC295" s="31"/>
      <c r="RD295" s="31"/>
      <c r="RE295" s="31"/>
      <c r="RF295" s="31"/>
      <c r="RG295" s="31"/>
      <c r="RH295" s="31"/>
      <c r="RI295" s="31"/>
      <c r="RJ295" s="31"/>
      <c r="RK295" s="31"/>
      <c r="RL295" s="31"/>
      <c r="RM295" s="31"/>
      <c r="RN295" s="31"/>
      <c r="RO295" s="31"/>
      <c r="RP295" s="31"/>
      <c r="RQ295" s="31"/>
      <c r="RR295" s="31"/>
      <c r="RS295" s="31"/>
      <c r="RT295" s="31"/>
      <c r="RU295" s="31"/>
      <c r="RV295" s="31"/>
      <c r="RW295" s="31"/>
      <c r="RX295" s="31"/>
      <c r="RY295" s="31"/>
      <c r="RZ295" s="31"/>
      <c r="SA295" s="31"/>
      <c r="SB295" s="31"/>
      <c r="SC295" s="31"/>
      <c r="SD295" s="31"/>
      <c r="SE295" s="31"/>
      <c r="SF295" s="31"/>
      <c r="SG295" s="31"/>
      <c r="SH295" s="31"/>
      <c r="SI295" s="31"/>
      <c r="SJ295" s="31"/>
      <c r="SK295" s="31"/>
      <c r="SL295" s="31"/>
      <c r="SM295" s="31"/>
      <c r="SN295" s="31"/>
      <c r="SO295" s="31"/>
      <c r="SP295" s="31"/>
      <c r="SQ295" s="31"/>
      <c r="SR295" s="31"/>
      <c r="SS295" s="31"/>
      <c r="ST295" s="31"/>
      <c r="SU295" s="31"/>
      <c r="SV295" s="31"/>
      <c r="SW295" s="31"/>
      <c r="SX295" s="31"/>
      <c r="SY295" s="31"/>
      <c r="SZ295" s="31"/>
      <c r="TA295" s="31"/>
      <c r="TB295" s="31"/>
      <c r="TC295" s="31"/>
      <c r="TD295" s="31"/>
      <c r="TE295" s="31"/>
      <c r="TF295" s="31"/>
      <c r="TG295" s="31"/>
      <c r="TH295" s="31"/>
      <c r="TI295" s="31"/>
      <c r="TJ295" s="31"/>
      <c r="TK295" s="31"/>
      <c r="TL295" s="31"/>
      <c r="TM295" s="31"/>
      <c r="TN295" s="31"/>
      <c r="TO295" s="31"/>
      <c r="TP295" s="31"/>
      <c r="TQ295" s="31"/>
      <c r="TR295" s="31"/>
      <c r="TS295" s="31"/>
      <c r="TT295" s="31"/>
      <c r="TU295" s="31"/>
      <c r="TV295" s="31"/>
      <c r="TW295" s="31"/>
      <c r="TX295" s="31"/>
      <c r="TY295" s="31"/>
      <c r="TZ295" s="31"/>
      <c r="UA295" s="31"/>
      <c r="UB295" s="31"/>
      <c r="UC295" s="31"/>
      <c r="UD295" s="31"/>
      <c r="UE295" s="31"/>
      <c r="UF295" s="31"/>
      <c r="UG295" s="31"/>
      <c r="UH295" s="31"/>
      <c r="UI295" s="31"/>
      <c r="UJ295" s="31"/>
      <c r="UK295" s="31"/>
      <c r="UL295" s="31"/>
      <c r="UM295" s="31"/>
      <c r="UN295" s="31"/>
      <c r="UO295" s="31"/>
      <c r="UP295" s="31"/>
      <c r="UQ295" s="31"/>
      <c r="UR295" s="31"/>
      <c r="US295" s="31"/>
      <c r="UT295" s="31"/>
      <c r="UU295" s="31"/>
      <c r="UV295" s="31"/>
      <c r="UW295" s="31"/>
      <c r="UX295" s="31"/>
      <c r="UY295" s="31"/>
      <c r="UZ295" s="31"/>
      <c r="VA295" s="31"/>
      <c r="VB295" s="31"/>
      <c r="VC295" s="31"/>
      <c r="VD295" s="31"/>
      <c r="VE295" s="31"/>
      <c r="VF295" s="31"/>
      <c r="VG295" s="31"/>
      <c r="VH295" s="31"/>
      <c r="VI295" s="31"/>
      <c r="VJ295" s="31"/>
      <c r="VK295" s="31"/>
      <c r="VL295" s="31"/>
      <c r="VM295" s="31"/>
      <c r="VN295" s="31"/>
      <c r="VO295" s="31"/>
      <c r="VP295" s="31"/>
      <c r="VQ295" s="31"/>
      <c r="VR295" s="31"/>
      <c r="VS295" s="31"/>
      <c r="VT295" s="31"/>
      <c r="VU295" s="31"/>
      <c r="VV295" s="31"/>
      <c r="VW295" s="31"/>
      <c r="VX295" s="31"/>
      <c r="VY295" s="31"/>
      <c r="VZ295" s="31"/>
      <c r="WA295" s="31"/>
      <c r="WB295" s="31"/>
      <c r="WC295" s="31"/>
      <c r="WD295" s="31"/>
      <c r="WE295" s="31"/>
      <c r="WF295" s="31"/>
      <c r="WG295" s="31"/>
      <c r="WH295" s="31"/>
      <c r="WI295" s="31"/>
      <c r="WJ295" s="31"/>
      <c r="WK295" s="31"/>
      <c r="WL295" s="31"/>
      <c r="WM295" s="31"/>
      <c r="WN295" s="31"/>
      <c r="WO295" s="31"/>
      <c r="WP295" s="31"/>
      <c r="WQ295" s="31"/>
      <c r="WR295" s="31"/>
      <c r="WS295" s="31"/>
      <c r="WT295" s="31"/>
      <c r="WU295" s="31"/>
      <c r="WV295" s="31"/>
      <c r="WW295" s="31"/>
      <c r="WX295" s="31"/>
      <c r="WY295" s="31"/>
      <c r="WZ295" s="31"/>
      <c r="XA295" s="31"/>
      <c r="XB295" s="31"/>
      <c r="XC295" s="31"/>
      <c r="XD295" s="31"/>
      <c r="XE295" s="31"/>
      <c r="XF295" s="31"/>
      <c r="XG295" s="31"/>
      <c r="XH295" s="31"/>
      <c r="XI295" s="31"/>
      <c r="XJ295" s="31"/>
      <c r="XK295" s="31"/>
      <c r="XL295" s="31"/>
      <c r="XM295" s="31"/>
      <c r="XN295" s="31"/>
      <c r="XO295" s="31"/>
      <c r="XP295" s="31"/>
      <c r="XQ295" s="31"/>
      <c r="XR295" s="31"/>
      <c r="XS295" s="31"/>
      <c r="XT295" s="31"/>
      <c r="XU295" s="31"/>
      <c r="XV295" s="31"/>
      <c r="XW295" s="31"/>
      <c r="XX295" s="31"/>
      <c r="XY295" s="31"/>
      <c r="XZ295" s="31"/>
      <c r="YA295" s="31"/>
      <c r="YB295" s="31"/>
      <c r="YC295" s="31"/>
      <c r="YD295" s="31"/>
      <c r="YE295" s="31"/>
      <c r="YF295" s="31"/>
      <c r="YG295" s="31"/>
      <c r="YH295" s="31"/>
      <c r="YI295" s="31"/>
      <c r="YJ295" s="31"/>
      <c r="YK295" s="31"/>
      <c r="YL295" s="31"/>
    </row>
    <row r="296" spans="1:662" x14ac:dyDescent="0.25">
      <c r="A296" s="16"/>
      <c r="B296" s="16">
        <v>85513</v>
      </c>
      <c r="C296" s="18"/>
      <c r="D296" s="18" t="s">
        <v>83</v>
      </c>
      <c r="E296" s="3">
        <f>E297</f>
        <v>19725</v>
      </c>
      <c r="F296" s="3">
        <f>F297</f>
        <v>19725</v>
      </c>
      <c r="G296" s="15">
        <f t="shared" si="4"/>
        <v>100</v>
      </c>
    </row>
    <row r="297" spans="1:662" s="5" customFormat="1" x14ac:dyDescent="0.25">
      <c r="A297" s="16"/>
      <c r="B297" s="16"/>
      <c r="C297" s="18">
        <v>4130</v>
      </c>
      <c r="D297" s="18" t="s">
        <v>83</v>
      </c>
      <c r="E297" s="3">
        <v>19725</v>
      </c>
      <c r="F297" s="3">
        <v>19725</v>
      </c>
      <c r="G297" s="15">
        <f t="shared" si="4"/>
        <v>100</v>
      </c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  <c r="IX297" s="31"/>
      <c r="IY297" s="31"/>
      <c r="IZ297" s="31"/>
      <c r="JA297" s="31"/>
      <c r="JB297" s="31"/>
      <c r="JC297" s="31"/>
      <c r="JD297" s="31"/>
      <c r="JE297" s="31"/>
      <c r="JF297" s="31"/>
      <c r="JG297" s="31"/>
      <c r="JH297" s="31"/>
      <c r="JI297" s="31"/>
      <c r="JJ297" s="31"/>
      <c r="JK297" s="31"/>
      <c r="JL297" s="31"/>
      <c r="JM297" s="31"/>
      <c r="JN297" s="31"/>
      <c r="JO297" s="31"/>
      <c r="JP297" s="31"/>
      <c r="JQ297" s="31"/>
      <c r="JR297" s="31"/>
      <c r="JS297" s="31"/>
      <c r="JT297" s="31"/>
      <c r="JU297" s="31"/>
      <c r="JV297" s="31"/>
      <c r="JW297" s="31"/>
      <c r="JX297" s="31"/>
      <c r="JY297" s="31"/>
      <c r="JZ297" s="31"/>
      <c r="KA297" s="31"/>
      <c r="KB297" s="31"/>
      <c r="KC297" s="31"/>
      <c r="KD297" s="31"/>
      <c r="KE297" s="31"/>
      <c r="KF297" s="31"/>
      <c r="KG297" s="31"/>
      <c r="KH297" s="31"/>
      <c r="KI297" s="31"/>
      <c r="KJ297" s="31"/>
      <c r="KK297" s="31"/>
      <c r="KL297" s="31"/>
      <c r="KM297" s="31"/>
      <c r="KN297" s="31"/>
      <c r="KO297" s="31"/>
      <c r="KP297" s="31"/>
      <c r="KQ297" s="31"/>
      <c r="KR297" s="31"/>
      <c r="KS297" s="31"/>
      <c r="KT297" s="31"/>
      <c r="KU297" s="31"/>
      <c r="KV297" s="31"/>
      <c r="KW297" s="31"/>
      <c r="KX297" s="31"/>
      <c r="KY297" s="31"/>
      <c r="KZ297" s="31"/>
      <c r="LA297" s="31"/>
      <c r="LB297" s="31"/>
      <c r="LC297" s="31"/>
      <c r="LD297" s="31"/>
      <c r="LE297" s="31"/>
      <c r="LF297" s="31"/>
      <c r="LG297" s="31"/>
      <c r="LH297" s="31"/>
      <c r="LI297" s="31"/>
      <c r="LJ297" s="31"/>
      <c r="LK297" s="31"/>
      <c r="LL297" s="31"/>
      <c r="LM297" s="31"/>
      <c r="LN297" s="31"/>
      <c r="LO297" s="31"/>
      <c r="LP297" s="31"/>
      <c r="LQ297" s="31"/>
      <c r="LR297" s="31"/>
      <c r="LS297" s="31"/>
      <c r="LT297" s="31"/>
      <c r="LU297" s="31"/>
      <c r="LV297" s="31"/>
      <c r="LW297" s="31"/>
      <c r="LX297" s="31"/>
      <c r="LY297" s="31"/>
      <c r="LZ297" s="31"/>
      <c r="MA297" s="31"/>
      <c r="MB297" s="31"/>
      <c r="MC297" s="31"/>
      <c r="MD297" s="31"/>
      <c r="ME297" s="31"/>
      <c r="MF297" s="31"/>
      <c r="MG297" s="31"/>
      <c r="MH297" s="31"/>
      <c r="MI297" s="31"/>
      <c r="MJ297" s="31"/>
      <c r="MK297" s="31"/>
      <c r="ML297" s="31"/>
      <c r="MM297" s="31"/>
      <c r="MN297" s="31"/>
      <c r="MO297" s="31"/>
      <c r="MP297" s="31"/>
      <c r="MQ297" s="31"/>
      <c r="MR297" s="31"/>
      <c r="MS297" s="31"/>
      <c r="MT297" s="31"/>
      <c r="MU297" s="31"/>
      <c r="MV297" s="31"/>
      <c r="MW297" s="31"/>
      <c r="MX297" s="31"/>
      <c r="MY297" s="31"/>
      <c r="MZ297" s="31"/>
      <c r="NA297" s="31"/>
      <c r="NB297" s="31"/>
      <c r="NC297" s="31"/>
      <c r="ND297" s="31"/>
      <c r="NE297" s="31"/>
      <c r="NF297" s="31"/>
      <c r="NG297" s="31"/>
      <c r="NH297" s="31"/>
      <c r="NI297" s="31"/>
      <c r="NJ297" s="31"/>
      <c r="NK297" s="31"/>
      <c r="NL297" s="31"/>
      <c r="NM297" s="31"/>
      <c r="NN297" s="31"/>
      <c r="NO297" s="31"/>
      <c r="NP297" s="31"/>
      <c r="NQ297" s="31"/>
      <c r="NR297" s="31"/>
      <c r="NS297" s="31"/>
      <c r="NT297" s="31"/>
      <c r="NU297" s="31"/>
      <c r="NV297" s="31"/>
      <c r="NW297" s="31"/>
      <c r="NX297" s="31"/>
      <c r="NY297" s="31"/>
      <c r="NZ297" s="31"/>
      <c r="OA297" s="31"/>
      <c r="OB297" s="31"/>
      <c r="OC297" s="31"/>
      <c r="OD297" s="31"/>
      <c r="OE297" s="31"/>
      <c r="OF297" s="31"/>
      <c r="OG297" s="31"/>
      <c r="OH297" s="31"/>
      <c r="OI297" s="31"/>
      <c r="OJ297" s="31"/>
      <c r="OK297" s="31"/>
      <c r="OL297" s="31"/>
      <c r="OM297" s="31"/>
      <c r="ON297" s="31"/>
      <c r="OO297" s="31"/>
      <c r="OP297" s="31"/>
      <c r="OQ297" s="31"/>
      <c r="OR297" s="31"/>
      <c r="OS297" s="31"/>
      <c r="OT297" s="31"/>
      <c r="OU297" s="31"/>
      <c r="OV297" s="31"/>
      <c r="OW297" s="31"/>
      <c r="OX297" s="31"/>
      <c r="OY297" s="31"/>
      <c r="OZ297" s="31"/>
      <c r="PA297" s="31"/>
      <c r="PB297" s="31"/>
      <c r="PC297" s="31"/>
      <c r="PD297" s="31"/>
      <c r="PE297" s="31"/>
      <c r="PF297" s="31"/>
      <c r="PG297" s="31"/>
      <c r="PH297" s="31"/>
      <c r="PI297" s="31"/>
      <c r="PJ297" s="31"/>
      <c r="PK297" s="31"/>
      <c r="PL297" s="31"/>
      <c r="PM297" s="31"/>
      <c r="PN297" s="31"/>
      <c r="PO297" s="31"/>
      <c r="PP297" s="31"/>
      <c r="PQ297" s="31"/>
      <c r="PR297" s="31"/>
      <c r="PS297" s="31"/>
      <c r="PT297" s="31"/>
      <c r="PU297" s="31"/>
      <c r="PV297" s="31"/>
      <c r="PW297" s="31"/>
      <c r="PX297" s="31"/>
      <c r="PY297" s="31"/>
      <c r="PZ297" s="31"/>
      <c r="QA297" s="31"/>
      <c r="QB297" s="31"/>
      <c r="QC297" s="31"/>
      <c r="QD297" s="31"/>
      <c r="QE297" s="31"/>
      <c r="QF297" s="31"/>
      <c r="QG297" s="31"/>
      <c r="QH297" s="31"/>
      <c r="QI297" s="31"/>
      <c r="QJ297" s="31"/>
      <c r="QK297" s="31"/>
      <c r="QL297" s="31"/>
      <c r="QM297" s="31"/>
      <c r="QN297" s="31"/>
      <c r="QO297" s="31"/>
      <c r="QP297" s="31"/>
      <c r="QQ297" s="31"/>
      <c r="QR297" s="31"/>
      <c r="QS297" s="31"/>
      <c r="QT297" s="31"/>
      <c r="QU297" s="31"/>
      <c r="QV297" s="31"/>
      <c r="QW297" s="31"/>
      <c r="QX297" s="31"/>
      <c r="QY297" s="31"/>
      <c r="QZ297" s="31"/>
      <c r="RA297" s="31"/>
      <c r="RB297" s="31"/>
      <c r="RC297" s="31"/>
      <c r="RD297" s="31"/>
      <c r="RE297" s="31"/>
      <c r="RF297" s="31"/>
      <c r="RG297" s="31"/>
      <c r="RH297" s="31"/>
      <c r="RI297" s="31"/>
      <c r="RJ297" s="31"/>
      <c r="RK297" s="31"/>
      <c r="RL297" s="31"/>
      <c r="RM297" s="31"/>
      <c r="RN297" s="31"/>
      <c r="RO297" s="31"/>
      <c r="RP297" s="31"/>
      <c r="RQ297" s="31"/>
      <c r="RR297" s="31"/>
      <c r="RS297" s="31"/>
      <c r="RT297" s="31"/>
      <c r="RU297" s="31"/>
      <c r="RV297" s="31"/>
      <c r="RW297" s="31"/>
      <c r="RX297" s="31"/>
      <c r="RY297" s="31"/>
      <c r="RZ297" s="31"/>
      <c r="SA297" s="31"/>
      <c r="SB297" s="31"/>
      <c r="SC297" s="31"/>
      <c r="SD297" s="31"/>
      <c r="SE297" s="31"/>
      <c r="SF297" s="31"/>
      <c r="SG297" s="31"/>
      <c r="SH297" s="31"/>
      <c r="SI297" s="31"/>
      <c r="SJ297" s="31"/>
      <c r="SK297" s="31"/>
      <c r="SL297" s="31"/>
      <c r="SM297" s="31"/>
      <c r="SN297" s="31"/>
      <c r="SO297" s="31"/>
      <c r="SP297" s="31"/>
      <c r="SQ297" s="31"/>
      <c r="SR297" s="31"/>
      <c r="SS297" s="31"/>
      <c r="ST297" s="31"/>
      <c r="SU297" s="31"/>
      <c r="SV297" s="31"/>
      <c r="SW297" s="31"/>
      <c r="SX297" s="31"/>
      <c r="SY297" s="31"/>
      <c r="SZ297" s="31"/>
      <c r="TA297" s="31"/>
      <c r="TB297" s="31"/>
      <c r="TC297" s="31"/>
      <c r="TD297" s="31"/>
      <c r="TE297" s="31"/>
      <c r="TF297" s="31"/>
      <c r="TG297" s="31"/>
      <c r="TH297" s="31"/>
      <c r="TI297" s="31"/>
      <c r="TJ297" s="31"/>
      <c r="TK297" s="31"/>
      <c r="TL297" s="31"/>
      <c r="TM297" s="31"/>
      <c r="TN297" s="31"/>
      <c r="TO297" s="31"/>
      <c r="TP297" s="31"/>
      <c r="TQ297" s="31"/>
      <c r="TR297" s="31"/>
      <c r="TS297" s="31"/>
      <c r="TT297" s="31"/>
      <c r="TU297" s="31"/>
      <c r="TV297" s="31"/>
      <c r="TW297" s="31"/>
      <c r="TX297" s="31"/>
      <c r="TY297" s="31"/>
      <c r="TZ297" s="31"/>
      <c r="UA297" s="31"/>
      <c r="UB297" s="31"/>
      <c r="UC297" s="31"/>
      <c r="UD297" s="31"/>
      <c r="UE297" s="31"/>
      <c r="UF297" s="31"/>
      <c r="UG297" s="31"/>
      <c r="UH297" s="31"/>
      <c r="UI297" s="31"/>
      <c r="UJ297" s="31"/>
      <c r="UK297" s="31"/>
      <c r="UL297" s="31"/>
      <c r="UM297" s="31"/>
      <c r="UN297" s="31"/>
      <c r="UO297" s="31"/>
      <c r="UP297" s="31"/>
      <c r="UQ297" s="31"/>
      <c r="UR297" s="31"/>
      <c r="US297" s="31"/>
      <c r="UT297" s="31"/>
      <c r="UU297" s="31"/>
      <c r="UV297" s="31"/>
      <c r="UW297" s="31"/>
      <c r="UX297" s="31"/>
      <c r="UY297" s="31"/>
      <c r="UZ297" s="31"/>
      <c r="VA297" s="31"/>
      <c r="VB297" s="31"/>
      <c r="VC297" s="31"/>
      <c r="VD297" s="31"/>
      <c r="VE297" s="31"/>
      <c r="VF297" s="31"/>
      <c r="VG297" s="31"/>
      <c r="VH297" s="31"/>
      <c r="VI297" s="31"/>
      <c r="VJ297" s="31"/>
      <c r="VK297" s="31"/>
      <c r="VL297" s="31"/>
      <c r="VM297" s="31"/>
      <c r="VN297" s="31"/>
      <c r="VO297" s="31"/>
      <c r="VP297" s="31"/>
      <c r="VQ297" s="31"/>
      <c r="VR297" s="31"/>
      <c r="VS297" s="31"/>
      <c r="VT297" s="31"/>
      <c r="VU297" s="31"/>
      <c r="VV297" s="31"/>
      <c r="VW297" s="31"/>
      <c r="VX297" s="31"/>
      <c r="VY297" s="31"/>
      <c r="VZ297" s="31"/>
      <c r="WA297" s="31"/>
      <c r="WB297" s="31"/>
      <c r="WC297" s="31"/>
      <c r="WD297" s="31"/>
      <c r="WE297" s="31"/>
      <c r="WF297" s="31"/>
      <c r="WG297" s="31"/>
      <c r="WH297" s="31"/>
      <c r="WI297" s="31"/>
      <c r="WJ297" s="31"/>
      <c r="WK297" s="31"/>
      <c r="WL297" s="31"/>
      <c r="WM297" s="31"/>
      <c r="WN297" s="31"/>
      <c r="WO297" s="31"/>
      <c r="WP297" s="31"/>
      <c r="WQ297" s="31"/>
      <c r="WR297" s="31"/>
      <c r="WS297" s="31"/>
      <c r="WT297" s="31"/>
      <c r="WU297" s="31"/>
      <c r="WV297" s="31"/>
      <c r="WW297" s="31"/>
      <c r="WX297" s="31"/>
      <c r="WY297" s="31"/>
      <c r="WZ297" s="31"/>
      <c r="XA297" s="31"/>
      <c r="XB297" s="31"/>
      <c r="XC297" s="31"/>
      <c r="XD297" s="31"/>
      <c r="XE297" s="31"/>
      <c r="XF297" s="31"/>
      <c r="XG297" s="31"/>
      <c r="XH297" s="31"/>
      <c r="XI297" s="31"/>
      <c r="XJ297" s="31"/>
      <c r="XK297" s="31"/>
      <c r="XL297" s="31"/>
      <c r="XM297" s="31"/>
      <c r="XN297" s="31"/>
      <c r="XO297" s="31"/>
      <c r="XP297" s="31"/>
      <c r="XQ297" s="31"/>
      <c r="XR297" s="31"/>
      <c r="XS297" s="31"/>
      <c r="XT297" s="31"/>
      <c r="XU297" s="31"/>
      <c r="XV297" s="31"/>
      <c r="XW297" s="31"/>
      <c r="XX297" s="31"/>
      <c r="XY297" s="31"/>
      <c r="XZ297" s="31"/>
      <c r="YA297" s="31"/>
      <c r="YB297" s="31"/>
      <c r="YC297" s="31"/>
      <c r="YD297" s="31"/>
      <c r="YE297" s="31"/>
      <c r="YF297" s="31"/>
      <c r="YG297" s="31"/>
      <c r="YH297" s="31"/>
      <c r="YI297" s="31"/>
      <c r="YJ297" s="31"/>
      <c r="YK297" s="31"/>
      <c r="YL297" s="31"/>
    </row>
    <row r="298" spans="1:662" x14ac:dyDescent="0.25">
      <c r="A298" s="19">
        <v>900</v>
      </c>
      <c r="B298" s="19"/>
      <c r="C298" s="14"/>
      <c r="D298" s="14" t="s">
        <v>106</v>
      </c>
      <c r="E298" s="15">
        <f>E300+E303+E304+E307+E309</f>
        <v>277448</v>
      </c>
      <c r="F298" s="15">
        <f>F300+F303+F304+F307+F309</f>
        <v>230077.80000000002</v>
      </c>
      <c r="G298" s="26">
        <f t="shared" si="4"/>
        <v>82.926458291283424</v>
      </c>
    </row>
    <row r="299" spans="1:662" x14ac:dyDescent="0.25">
      <c r="A299" s="19"/>
      <c r="B299" s="19"/>
      <c r="C299" s="14"/>
      <c r="D299" s="14" t="s">
        <v>107</v>
      </c>
      <c r="E299" s="15"/>
      <c r="F299" s="15"/>
      <c r="G299" s="26"/>
    </row>
    <row r="300" spans="1:662" x14ac:dyDescent="0.25">
      <c r="A300" s="16"/>
      <c r="B300" s="16">
        <v>90002</v>
      </c>
      <c r="C300" s="18"/>
      <c r="D300" s="18" t="s">
        <v>108</v>
      </c>
      <c r="E300" s="3">
        <f>E301</f>
        <v>4950</v>
      </c>
      <c r="F300" s="3">
        <f>F301</f>
        <v>4948.6499999999996</v>
      </c>
      <c r="G300" s="15">
        <f t="shared" si="4"/>
        <v>99.972727272727269</v>
      </c>
    </row>
    <row r="301" spans="1:662" s="5" customFormat="1" x14ac:dyDescent="0.25">
      <c r="A301" s="16"/>
      <c r="B301" s="16"/>
      <c r="C301" s="18">
        <v>4430</v>
      </c>
      <c r="D301" s="18" t="s">
        <v>18</v>
      </c>
      <c r="E301" s="3">
        <v>4950</v>
      </c>
      <c r="F301" s="3">
        <v>4948.6499999999996</v>
      </c>
      <c r="G301" s="15">
        <f t="shared" si="4"/>
        <v>99.972727272727269</v>
      </c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  <c r="IX301" s="31"/>
      <c r="IY301" s="31"/>
      <c r="IZ301" s="31"/>
      <c r="JA301" s="31"/>
      <c r="JB301" s="31"/>
      <c r="JC301" s="31"/>
      <c r="JD301" s="31"/>
      <c r="JE301" s="31"/>
      <c r="JF301" s="31"/>
      <c r="JG301" s="31"/>
      <c r="JH301" s="31"/>
      <c r="JI301" s="31"/>
      <c r="JJ301" s="31"/>
      <c r="JK301" s="31"/>
      <c r="JL301" s="31"/>
      <c r="JM301" s="31"/>
      <c r="JN301" s="31"/>
      <c r="JO301" s="31"/>
      <c r="JP301" s="31"/>
      <c r="JQ301" s="31"/>
      <c r="JR301" s="31"/>
      <c r="JS301" s="31"/>
      <c r="JT301" s="31"/>
      <c r="JU301" s="31"/>
      <c r="JV301" s="31"/>
      <c r="JW301" s="31"/>
      <c r="JX301" s="31"/>
      <c r="JY301" s="31"/>
      <c r="JZ301" s="31"/>
      <c r="KA301" s="31"/>
      <c r="KB301" s="31"/>
      <c r="KC301" s="31"/>
      <c r="KD301" s="31"/>
      <c r="KE301" s="31"/>
      <c r="KF301" s="31"/>
      <c r="KG301" s="31"/>
      <c r="KH301" s="31"/>
      <c r="KI301" s="31"/>
      <c r="KJ301" s="31"/>
      <c r="KK301" s="31"/>
      <c r="KL301" s="31"/>
      <c r="KM301" s="31"/>
      <c r="KN301" s="31"/>
      <c r="KO301" s="31"/>
      <c r="KP301" s="31"/>
      <c r="KQ301" s="31"/>
      <c r="KR301" s="31"/>
      <c r="KS301" s="31"/>
      <c r="KT301" s="31"/>
      <c r="KU301" s="31"/>
      <c r="KV301" s="31"/>
      <c r="KW301" s="31"/>
      <c r="KX301" s="31"/>
      <c r="KY301" s="31"/>
      <c r="KZ301" s="31"/>
      <c r="LA301" s="31"/>
      <c r="LB301" s="31"/>
      <c r="LC301" s="31"/>
      <c r="LD301" s="31"/>
      <c r="LE301" s="31"/>
      <c r="LF301" s="31"/>
      <c r="LG301" s="31"/>
      <c r="LH301" s="31"/>
      <c r="LI301" s="31"/>
      <c r="LJ301" s="31"/>
      <c r="LK301" s="31"/>
      <c r="LL301" s="31"/>
      <c r="LM301" s="31"/>
      <c r="LN301" s="31"/>
      <c r="LO301" s="31"/>
      <c r="LP301" s="31"/>
      <c r="LQ301" s="31"/>
      <c r="LR301" s="31"/>
      <c r="LS301" s="31"/>
      <c r="LT301" s="31"/>
      <c r="LU301" s="31"/>
      <c r="LV301" s="31"/>
      <c r="LW301" s="31"/>
      <c r="LX301" s="31"/>
      <c r="LY301" s="31"/>
      <c r="LZ301" s="31"/>
      <c r="MA301" s="31"/>
      <c r="MB301" s="31"/>
      <c r="MC301" s="31"/>
      <c r="MD301" s="31"/>
      <c r="ME301" s="31"/>
      <c r="MF301" s="31"/>
      <c r="MG301" s="31"/>
      <c r="MH301" s="31"/>
      <c r="MI301" s="31"/>
      <c r="MJ301" s="31"/>
      <c r="MK301" s="31"/>
      <c r="ML301" s="31"/>
      <c r="MM301" s="31"/>
      <c r="MN301" s="31"/>
      <c r="MO301" s="31"/>
      <c r="MP301" s="31"/>
      <c r="MQ301" s="31"/>
      <c r="MR301" s="31"/>
      <c r="MS301" s="31"/>
      <c r="MT301" s="31"/>
      <c r="MU301" s="31"/>
      <c r="MV301" s="31"/>
      <c r="MW301" s="31"/>
      <c r="MX301" s="31"/>
      <c r="MY301" s="31"/>
      <c r="MZ301" s="31"/>
      <c r="NA301" s="31"/>
      <c r="NB301" s="31"/>
      <c r="NC301" s="31"/>
      <c r="ND301" s="31"/>
      <c r="NE301" s="31"/>
      <c r="NF301" s="31"/>
      <c r="NG301" s="31"/>
      <c r="NH301" s="31"/>
      <c r="NI301" s="31"/>
      <c r="NJ301" s="31"/>
      <c r="NK301" s="31"/>
      <c r="NL301" s="31"/>
      <c r="NM301" s="31"/>
      <c r="NN301" s="31"/>
      <c r="NO301" s="31"/>
      <c r="NP301" s="31"/>
      <c r="NQ301" s="31"/>
      <c r="NR301" s="31"/>
      <c r="NS301" s="31"/>
      <c r="NT301" s="31"/>
      <c r="NU301" s="31"/>
      <c r="NV301" s="31"/>
      <c r="NW301" s="31"/>
      <c r="NX301" s="31"/>
      <c r="NY301" s="31"/>
      <c r="NZ301" s="31"/>
      <c r="OA301" s="31"/>
      <c r="OB301" s="31"/>
      <c r="OC301" s="31"/>
      <c r="OD301" s="31"/>
      <c r="OE301" s="31"/>
      <c r="OF301" s="31"/>
      <c r="OG301" s="31"/>
      <c r="OH301" s="31"/>
      <c r="OI301" s="31"/>
      <c r="OJ301" s="31"/>
      <c r="OK301" s="31"/>
      <c r="OL301" s="31"/>
      <c r="OM301" s="31"/>
      <c r="ON301" s="31"/>
      <c r="OO301" s="31"/>
      <c r="OP301" s="31"/>
      <c r="OQ301" s="31"/>
      <c r="OR301" s="31"/>
      <c r="OS301" s="31"/>
      <c r="OT301" s="31"/>
      <c r="OU301" s="31"/>
      <c r="OV301" s="31"/>
      <c r="OW301" s="31"/>
      <c r="OX301" s="31"/>
      <c r="OY301" s="31"/>
      <c r="OZ301" s="31"/>
      <c r="PA301" s="31"/>
      <c r="PB301" s="31"/>
      <c r="PC301" s="31"/>
      <c r="PD301" s="31"/>
      <c r="PE301" s="31"/>
      <c r="PF301" s="31"/>
      <c r="PG301" s="31"/>
      <c r="PH301" s="31"/>
      <c r="PI301" s="31"/>
      <c r="PJ301" s="31"/>
      <c r="PK301" s="31"/>
      <c r="PL301" s="31"/>
      <c r="PM301" s="31"/>
      <c r="PN301" s="31"/>
      <c r="PO301" s="31"/>
      <c r="PP301" s="31"/>
      <c r="PQ301" s="31"/>
      <c r="PR301" s="31"/>
      <c r="PS301" s="31"/>
      <c r="PT301" s="31"/>
      <c r="PU301" s="31"/>
      <c r="PV301" s="31"/>
      <c r="PW301" s="31"/>
      <c r="PX301" s="31"/>
      <c r="PY301" s="31"/>
      <c r="PZ301" s="31"/>
      <c r="QA301" s="31"/>
      <c r="QB301" s="31"/>
      <c r="QC301" s="31"/>
      <c r="QD301" s="31"/>
      <c r="QE301" s="31"/>
      <c r="QF301" s="31"/>
      <c r="QG301" s="31"/>
      <c r="QH301" s="31"/>
      <c r="QI301" s="31"/>
      <c r="QJ301" s="31"/>
      <c r="QK301" s="31"/>
      <c r="QL301" s="31"/>
      <c r="QM301" s="31"/>
      <c r="QN301" s="31"/>
      <c r="QO301" s="31"/>
      <c r="QP301" s="31"/>
      <c r="QQ301" s="31"/>
      <c r="QR301" s="31"/>
      <c r="QS301" s="31"/>
      <c r="QT301" s="31"/>
      <c r="QU301" s="31"/>
      <c r="QV301" s="31"/>
      <c r="QW301" s="31"/>
      <c r="QX301" s="31"/>
      <c r="QY301" s="31"/>
      <c r="QZ301" s="31"/>
      <c r="RA301" s="31"/>
      <c r="RB301" s="31"/>
      <c r="RC301" s="31"/>
      <c r="RD301" s="31"/>
      <c r="RE301" s="31"/>
      <c r="RF301" s="31"/>
      <c r="RG301" s="31"/>
      <c r="RH301" s="31"/>
      <c r="RI301" s="31"/>
      <c r="RJ301" s="31"/>
      <c r="RK301" s="31"/>
      <c r="RL301" s="31"/>
      <c r="RM301" s="31"/>
      <c r="RN301" s="31"/>
      <c r="RO301" s="31"/>
      <c r="RP301" s="31"/>
      <c r="RQ301" s="31"/>
      <c r="RR301" s="31"/>
      <c r="RS301" s="31"/>
      <c r="RT301" s="31"/>
      <c r="RU301" s="31"/>
      <c r="RV301" s="31"/>
      <c r="RW301" s="31"/>
      <c r="RX301" s="31"/>
      <c r="RY301" s="31"/>
      <c r="RZ301" s="31"/>
      <c r="SA301" s="31"/>
      <c r="SB301" s="31"/>
      <c r="SC301" s="31"/>
      <c r="SD301" s="31"/>
      <c r="SE301" s="31"/>
      <c r="SF301" s="31"/>
      <c r="SG301" s="31"/>
      <c r="SH301" s="31"/>
      <c r="SI301" s="31"/>
      <c r="SJ301" s="31"/>
      <c r="SK301" s="31"/>
      <c r="SL301" s="31"/>
      <c r="SM301" s="31"/>
      <c r="SN301" s="31"/>
      <c r="SO301" s="31"/>
      <c r="SP301" s="31"/>
      <c r="SQ301" s="31"/>
      <c r="SR301" s="31"/>
      <c r="SS301" s="31"/>
      <c r="ST301" s="31"/>
      <c r="SU301" s="31"/>
      <c r="SV301" s="31"/>
      <c r="SW301" s="31"/>
      <c r="SX301" s="31"/>
      <c r="SY301" s="31"/>
      <c r="SZ301" s="31"/>
      <c r="TA301" s="31"/>
      <c r="TB301" s="31"/>
      <c r="TC301" s="31"/>
      <c r="TD301" s="31"/>
      <c r="TE301" s="31"/>
      <c r="TF301" s="31"/>
      <c r="TG301" s="31"/>
      <c r="TH301" s="31"/>
      <c r="TI301" s="31"/>
      <c r="TJ301" s="31"/>
      <c r="TK301" s="31"/>
      <c r="TL301" s="31"/>
      <c r="TM301" s="31"/>
      <c r="TN301" s="31"/>
      <c r="TO301" s="31"/>
      <c r="TP301" s="31"/>
      <c r="TQ301" s="31"/>
      <c r="TR301" s="31"/>
      <c r="TS301" s="31"/>
      <c r="TT301" s="31"/>
      <c r="TU301" s="31"/>
      <c r="TV301" s="31"/>
      <c r="TW301" s="31"/>
      <c r="TX301" s="31"/>
      <c r="TY301" s="31"/>
      <c r="TZ301" s="31"/>
      <c r="UA301" s="31"/>
      <c r="UB301" s="31"/>
      <c r="UC301" s="31"/>
      <c r="UD301" s="31"/>
      <c r="UE301" s="31"/>
      <c r="UF301" s="31"/>
      <c r="UG301" s="31"/>
      <c r="UH301" s="31"/>
      <c r="UI301" s="31"/>
      <c r="UJ301" s="31"/>
      <c r="UK301" s="31"/>
      <c r="UL301" s="31"/>
      <c r="UM301" s="31"/>
      <c r="UN301" s="31"/>
      <c r="UO301" s="31"/>
      <c r="UP301" s="31"/>
      <c r="UQ301" s="31"/>
      <c r="UR301" s="31"/>
      <c r="US301" s="31"/>
      <c r="UT301" s="31"/>
      <c r="UU301" s="31"/>
      <c r="UV301" s="31"/>
      <c r="UW301" s="31"/>
      <c r="UX301" s="31"/>
      <c r="UY301" s="31"/>
      <c r="UZ301" s="31"/>
      <c r="VA301" s="31"/>
      <c r="VB301" s="31"/>
      <c r="VC301" s="31"/>
      <c r="VD301" s="31"/>
      <c r="VE301" s="31"/>
      <c r="VF301" s="31"/>
      <c r="VG301" s="31"/>
      <c r="VH301" s="31"/>
      <c r="VI301" s="31"/>
      <c r="VJ301" s="31"/>
      <c r="VK301" s="31"/>
      <c r="VL301" s="31"/>
      <c r="VM301" s="31"/>
      <c r="VN301" s="31"/>
      <c r="VO301" s="31"/>
      <c r="VP301" s="31"/>
      <c r="VQ301" s="31"/>
      <c r="VR301" s="31"/>
      <c r="VS301" s="31"/>
      <c r="VT301" s="31"/>
      <c r="VU301" s="31"/>
      <c r="VV301" s="31"/>
      <c r="VW301" s="31"/>
      <c r="VX301" s="31"/>
      <c r="VY301" s="31"/>
      <c r="VZ301" s="31"/>
      <c r="WA301" s="31"/>
      <c r="WB301" s="31"/>
      <c r="WC301" s="31"/>
      <c r="WD301" s="31"/>
      <c r="WE301" s="31"/>
      <c r="WF301" s="31"/>
      <c r="WG301" s="31"/>
      <c r="WH301" s="31"/>
      <c r="WI301" s="31"/>
      <c r="WJ301" s="31"/>
      <c r="WK301" s="31"/>
      <c r="WL301" s="31"/>
      <c r="WM301" s="31"/>
      <c r="WN301" s="31"/>
      <c r="WO301" s="31"/>
      <c r="WP301" s="31"/>
      <c r="WQ301" s="31"/>
      <c r="WR301" s="31"/>
      <c r="WS301" s="31"/>
      <c r="WT301" s="31"/>
      <c r="WU301" s="31"/>
      <c r="WV301" s="31"/>
      <c r="WW301" s="31"/>
      <c r="WX301" s="31"/>
      <c r="WY301" s="31"/>
      <c r="WZ301" s="31"/>
      <c r="XA301" s="31"/>
      <c r="XB301" s="31"/>
      <c r="XC301" s="31"/>
      <c r="XD301" s="31"/>
      <c r="XE301" s="31"/>
      <c r="XF301" s="31"/>
      <c r="XG301" s="31"/>
      <c r="XH301" s="31"/>
      <c r="XI301" s="31"/>
      <c r="XJ301" s="31"/>
      <c r="XK301" s="31"/>
      <c r="XL301" s="31"/>
      <c r="XM301" s="31"/>
      <c r="XN301" s="31"/>
      <c r="XO301" s="31"/>
      <c r="XP301" s="31"/>
      <c r="XQ301" s="31"/>
      <c r="XR301" s="31"/>
      <c r="XS301" s="31"/>
      <c r="XT301" s="31"/>
      <c r="XU301" s="31"/>
      <c r="XV301" s="31"/>
      <c r="XW301" s="31"/>
      <c r="XX301" s="31"/>
      <c r="XY301" s="31"/>
      <c r="XZ301" s="31"/>
      <c r="YA301" s="31"/>
      <c r="YB301" s="31"/>
      <c r="YC301" s="31"/>
      <c r="YD301" s="31"/>
      <c r="YE301" s="31"/>
      <c r="YF301" s="31"/>
      <c r="YG301" s="31"/>
      <c r="YH301" s="31"/>
      <c r="YI301" s="31"/>
      <c r="YJ301" s="31"/>
      <c r="YK301" s="31"/>
      <c r="YL301" s="31"/>
    </row>
    <row r="302" spans="1:662" x14ac:dyDescent="0.25">
      <c r="A302" s="16"/>
      <c r="B302" s="16">
        <v>90003</v>
      </c>
      <c r="C302" s="18"/>
      <c r="D302" s="18" t="s">
        <v>109</v>
      </c>
      <c r="E302" s="3">
        <f>E303</f>
        <v>104000</v>
      </c>
      <c r="F302" s="3">
        <f>F303</f>
        <v>99714.49</v>
      </c>
      <c r="G302" s="15">
        <f t="shared" si="4"/>
        <v>95.879317307692318</v>
      </c>
    </row>
    <row r="303" spans="1:662" s="5" customFormat="1" x14ac:dyDescent="0.25">
      <c r="A303" s="16"/>
      <c r="B303" s="16"/>
      <c r="C303" s="18">
        <v>4300</v>
      </c>
      <c r="D303" s="18" t="s">
        <v>10</v>
      </c>
      <c r="E303" s="3">
        <v>104000</v>
      </c>
      <c r="F303" s="3">
        <v>99714.49</v>
      </c>
      <c r="G303" s="15">
        <f t="shared" si="4"/>
        <v>95.879317307692318</v>
      </c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  <c r="IX303" s="31"/>
      <c r="IY303" s="31"/>
      <c r="IZ303" s="31"/>
      <c r="JA303" s="31"/>
      <c r="JB303" s="31"/>
      <c r="JC303" s="31"/>
      <c r="JD303" s="31"/>
      <c r="JE303" s="31"/>
      <c r="JF303" s="31"/>
      <c r="JG303" s="31"/>
      <c r="JH303" s="31"/>
      <c r="JI303" s="31"/>
      <c r="JJ303" s="31"/>
      <c r="JK303" s="31"/>
      <c r="JL303" s="31"/>
      <c r="JM303" s="31"/>
      <c r="JN303" s="31"/>
      <c r="JO303" s="31"/>
      <c r="JP303" s="31"/>
      <c r="JQ303" s="31"/>
      <c r="JR303" s="31"/>
      <c r="JS303" s="31"/>
      <c r="JT303" s="31"/>
      <c r="JU303" s="31"/>
      <c r="JV303" s="31"/>
      <c r="JW303" s="31"/>
      <c r="JX303" s="31"/>
      <c r="JY303" s="31"/>
      <c r="JZ303" s="31"/>
      <c r="KA303" s="31"/>
      <c r="KB303" s="31"/>
      <c r="KC303" s="31"/>
      <c r="KD303" s="31"/>
      <c r="KE303" s="31"/>
      <c r="KF303" s="31"/>
      <c r="KG303" s="31"/>
      <c r="KH303" s="31"/>
      <c r="KI303" s="31"/>
      <c r="KJ303" s="31"/>
      <c r="KK303" s="31"/>
      <c r="KL303" s="31"/>
      <c r="KM303" s="31"/>
      <c r="KN303" s="31"/>
      <c r="KO303" s="31"/>
      <c r="KP303" s="31"/>
      <c r="KQ303" s="31"/>
      <c r="KR303" s="31"/>
      <c r="KS303" s="31"/>
      <c r="KT303" s="31"/>
      <c r="KU303" s="31"/>
      <c r="KV303" s="31"/>
      <c r="KW303" s="31"/>
      <c r="KX303" s="31"/>
      <c r="KY303" s="31"/>
      <c r="KZ303" s="31"/>
      <c r="LA303" s="31"/>
      <c r="LB303" s="31"/>
      <c r="LC303" s="31"/>
      <c r="LD303" s="31"/>
      <c r="LE303" s="31"/>
      <c r="LF303" s="31"/>
      <c r="LG303" s="31"/>
      <c r="LH303" s="31"/>
      <c r="LI303" s="31"/>
      <c r="LJ303" s="31"/>
      <c r="LK303" s="31"/>
      <c r="LL303" s="31"/>
      <c r="LM303" s="31"/>
      <c r="LN303" s="31"/>
      <c r="LO303" s="31"/>
      <c r="LP303" s="31"/>
      <c r="LQ303" s="31"/>
      <c r="LR303" s="31"/>
      <c r="LS303" s="31"/>
      <c r="LT303" s="31"/>
      <c r="LU303" s="31"/>
      <c r="LV303" s="31"/>
      <c r="LW303" s="31"/>
      <c r="LX303" s="31"/>
      <c r="LY303" s="31"/>
      <c r="LZ303" s="31"/>
      <c r="MA303" s="31"/>
      <c r="MB303" s="31"/>
      <c r="MC303" s="31"/>
      <c r="MD303" s="31"/>
      <c r="ME303" s="31"/>
      <c r="MF303" s="31"/>
      <c r="MG303" s="31"/>
      <c r="MH303" s="31"/>
      <c r="MI303" s="31"/>
      <c r="MJ303" s="31"/>
      <c r="MK303" s="31"/>
      <c r="ML303" s="31"/>
      <c r="MM303" s="31"/>
      <c r="MN303" s="31"/>
      <c r="MO303" s="31"/>
      <c r="MP303" s="31"/>
      <c r="MQ303" s="31"/>
      <c r="MR303" s="31"/>
      <c r="MS303" s="31"/>
      <c r="MT303" s="31"/>
      <c r="MU303" s="31"/>
      <c r="MV303" s="31"/>
      <c r="MW303" s="31"/>
      <c r="MX303" s="31"/>
      <c r="MY303" s="31"/>
      <c r="MZ303" s="31"/>
      <c r="NA303" s="31"/>
      <c r="NB303" s="31"/>
      <c r="NC303" s="31"/>
      <c r="ND303" s="31"/>
      <c r="NE303" s="31"/>
      <c r="NF303" s="31"/>
      <c r="NG303" s="31"/>
      <c r="NH303" s="31"/>
      <c r="NI303" s="31"/>
      <c r="NJ303" s="31"/>
      <c r="NK303" s="31"/>
      <c r="NL303" s="31"/>
      <c r="NM303" s="31"/>
      <c r="NN303" s="31"/>
      <c r="NO303" s="31"/>
      <c r="NP303" s="31"/>
      <c r="NQ303" s="31"/>
      <c r="NR303" s="31"/>
      <c r="NS303" s="31"/>
      <c r="NT303" s="31"/>
      <c r="NU303" s="31"/>
      <c r="NV303" s="31"/>
      <c r="NW303" s="31"/>
      <c r="NX303" s="31"/>
      <c r="NY303" s="31"/>
      <c r="NZ303" s="31"/>
      <c r="OA303" s="31"/>
      <c r="OB303" s="31"/>
      <c r="OC303" s="31"/>
      <c r="OD303" s="31"/>
      <c r="OE303" s="31"/>
      <c r="OF303" s="31"/>
      <c r="OG303" s="31"/>
      <c r="OH303" s="31"/>
      <c r="OI303" s="31"/>
      <c r="OJ303" s="31"/>
      <c r="OK303" s="31"/>
      <c r="OL303" s="31"/>
      <c r="OM303" s="31"/>
      <c r="ON303" s="31"/>
      <c r="OO303" s="31"/>
      <c r="OP303" s="31"/>
      <c r="OQ303" s="31"/>
      <c r="OR303" s="31"/>
      <c r="OS303" s="31"/>
      <c r="OT303" s="31"/>
      <c r="OU303" s="31"/>
      <c r="OV303" s="31"/>
      <c r="OW303" s="31"/>
      <c r="OX303" s="31"/>
      <c r="OY303" s="31"/>
      <c r="OZ303" s="31"/>
      <c r="PA303" s="31"/>
      <c r="PB303" s="31"/>
      <c r="PC303" s="31"/>
      <c r="PD303" s="31"/>
      <c r="PE303" s="31"/>
      <c r="PF303" s="31"/>
      <c r="PG303" s="31"/>
      <c r="PH303" s="31"/>
      <c r="PI303" s="31"/>
      <c r="PJ303" s="31"/>
      <c r="PK303" s="31"/>
      <c r="PL303" s="31"/>
      <c r="PM303" s="31"/>
      <c r="PN303" s="31"/>
      <c r="PO303" s="31"/>
      <c r="PP303" s="31"/>
      <c r="PQ303" s="31"/>
      <c r="PR303" s="31"/>
      <c r="PS303" s="31"/>
      <c r="PT303" s="31"/>
      <c r="PU303" s="31"/>
      <c r="PV303" s="31"/>
      <c r="PW303" s="31"/>
      <c r="PX303" s="31"/>
      <c r="PY303" s="31"/>
      <c r="PZ303" s="31"/>
      <c r="QA303" s="31"/>
      <c r="QB303" s="31"/>
      <c r="QC303" s="31"/>
      <c r="QD303" s="31"/>
      <c r="QE303" s="31"/>
      <c r="QF303" s="31"/>
      <c r="QG303" s="31"/>
      <c r="QH303" s="31"/>
      <c r="QI303" s="31"/>
      <c r="QJ303" s="31"/>
      <c r="QK303" s="31"/>
      <c r="QL303" s="31"/>
      <c r="QM303" s="31"/>
      <c r="QN303" s="31"/>
      <c r="QO303" s="31"/>
      <c r="QP303" s="31"/>
      <c r="QQ303" s="31"/>
      <c r="QR303" s="31"/>
      <c r="QS303" s="31"/>
      <c r="QT303" s="31"/>
      <c r="QU303" s="31"/>
      <c r="QV303" s="31"/>
      <c r="QW303" s="31"/>
      <c r="QX303" s="31"/>
      <c r="QY303" s="31"/>
      <c r="QZ303" s="31"/>
      <c r="RA303" s="31"/>
      <c r="RB303" s="31"/>
      <c r="RC303" s="31"/>
      <c r="RD303" s="31"/>
      <c r="RE303" s="31"/>
      <c r="RF303" s="31"/>
      <c r="RG303" s="31"/>
      <c r="RH303" s="31"/>
      <c r="RI303" s="31"/>
      <c r="RJ303" s="31"/>
      <c r="RK303" s="31"/>
      <c r="RL303" s="31"/>
      <c r="RM303" s="31"/>
      <c r="RN303" s="31"/>
      <c r="RO303" s="31"/>
      <c r="RP303" s="31"/>
      <c r="RQ303" s="31"/>
      <c r="RR303" s="31"/>
      <c r="RS303" s="31"/>
      <c r="RT303" s="31"/>
      <c r="RU303" s="31"/>
      <c r="RV303" s="31"/>
      <c r="RW303" s="31"/>
      <c r="RX303" s="31"/>
      <c r="RY303" s="31"/>
      <c r="RZ303" s="31"/>
      <c r="SA303" s="31"/>
      <c r="SB303" s="31"/>
      <c r="SC303" s="31"/>
      <c r="SD303" s="31"/>
      <c r="SE303" s="31"/>
      <c r="SF303" s="31"/>
      <c r="SG303" s="31"/>
      <c r="SH303" s="31"/>
      <c r="SI303" s="31"/>
      <c r="SJ303" s="31"/>
      <c r="SK303" s="31"/>
      <c r="SL303" s="31"/>
      <c r="SM303" s="31"/>
      <c r="SN303" s="31"/>
      <c r="SO303" s="31"/>
      <c r="SP303" s="31"/>
      <c r="SQ303" s="31"/>
      <c r="SR303" s="31"/>
      <c r="SS303" s="31"/>
      <c r="ST303" s="31"/>
      <c r="SU303" s="31"/>
      <c r="SV303" s="31"/>
      <c r="SW303" s="31"/>
      <c r="SX303" s="31"/>
      <c r="SY303" s="31"/>
      <c r="SZ303" s="31"/>
      <c r="TA303" s="31"/>
      <c r="TB303" s="31"/>
      <c r="TC303" s="31"/>
      <c r="TD303" s="31"/>
      <c r="TE303" s="31"/>
      <c r="TF303" s="31"/>
      <c r="TG303" s="31"/>
      <c r="TH303" s="31"/>
      <c r="TI303" s="31"/>
      <c r="TJ303" s="31"/>
      <c r="TK303" s="31"/>
      <c r="TL303" s="31"/>
      <c r="TM303" s="31"/>
      <c r="TN303" s="31"/>
      <c r="TO303" s="31"/>
      <c r="TP303" s="31"/>
      <c r="TQ303" s="31"/>
      <c r="TR303" s="31"/>
      <c r="TS303" s="31"/>
      <c r="TT303" s="31"/>
      <c r="TU303" s="31"/>
      <c r="TV303" s="31"/>
      <c r="TW303" s="31"/>
      <c r="TX303" s="31"/>
      <c r="TY303" s="31"/>
      <c r="TZ303" s="31"/>
      <c r="UA303" s="31"/>
      <c r="UB303" s="31"/>
      <c r="UC303" s="31"/>
      <c r="UD303" s="31"/>
      <c r="UE303" s="31"/>
      <c r="UF303" s="31"/>
      <c r="UG303" s="31"/>
      <c r="UH303" s="31"/>
      <c r="UI303" s="31"/>
      <c r="UJ303" s="31"/>
      <c r="UK303" s="31"/>
      <c r="UL303" s="31"/>
      <c r="UM303" s="31"/>
      <c r="UN303" s="31"/>
      <c r="UO303" s="31"/>
      <c r="UP303" s="31"/>
      <c r="UQ303" s="31"/>
      <c r="UR303" s="31"/>
      <c r="US303" s="31"/>
      <c r="UT303" s="31"/>
      <c r="UU303" s="31"/>
      <c r="UV303" s="31"/>
      <c r="UW303" s="31"/>
      <c r="UX303" s="31"/>
      <c r="UY303" s="31"/>
      <c r="UZ303" s="31"/>
      <c r="VA303" s="31"/>
      <c r="VB303" s="31"/>
      <c r="VC303" s="31"/>
      <c r="VD303" s="31"/>
      <c r="VE303" s="31"/>
      <c r="VF303" s="31"/>
      <c r="VG303" s="31"/>
      <c r="VH303" s="31"/>
      <c r="VI303" s="31"/>
      <c r="VJ303" s="31"/>
      <c r="VK303" s="31"/>
      <c r="VL303" s="31"/>
      <c r="VM303" s="31"/>
      <c r="VN303" s="31"/>
      <c r="VO303" s="31"/>
      <c r="VP303" s="31"/>
      <c r="VQ303" s="31"/>
      <c r="VR303" s="31"/>
      <c r="VS303" s="31"/>
      <c r="VT303" s="31"/>
      <c r="VU303" s="31"/>
      <c r="VV303" s="31"/>
      <c r="VW303" s="31"/>
      <c r="VX303" s="31"/>
      <c r="VY303" s="31"/>
      <c r="VZ303" s="31"/>
      <c r="WA303" s="31"/>
      <c r="WB303" s="31"/>
      <c r="WC303" s="31"/>
      <c r="WD303" s="31"/>
      <c r="WE303" s="31"/>
      <c r="WF303" s="31"/>
      <c r="WG303" s="31"/>
      <c r="WH303" s="31"/>
      <c r="WI303" s="31"/>
      <c r="WJ303" s="31"/>
      <c r="WK303" s="31"/>
      <c r="WL303" s="31"/>
      <c r="WM303" s="31"/>
      <c r="WN303" s="31"/>
      <c r="WO303" s="31"/>
      <c r="WP303" s="31"/>
      <c r="WQ303" s="31"/>
      <c r="WR303" s="31"/>
      <c r="WS303" s="31"/>
      <c r="WT303" s="31"/>
      <c r="WU303" s="31"/>
      <c r="WV303" s="31"/>
      <c r="WW303" s="31"/>
      <c r="WX303" s="31"/>
      <c r="WY303" s="31"/>
      <c r="WZ303" s="31"/>
      <c r="XA303" s="31"/>
      <c r="XB303" s="31"/>
      <c r="XC303" s="31"/>
      <c r="XD303" s="31"/>
      <c r="XE303" s="31"/>
      <c r="XF303" s="31"/>
      <c r="XG303" s="31"/>
      <c r="XH303" s="31"/>
      <c r="XI303" s="31"/>
      <c r="XJ303" s="31"/>
      <c r="XK303" s="31"/>
      <c r="XL303" s="31"/>
      <c r="XM303" s="31"/>
      <c r="XN303" s="31"/>
      <c r="XO303" s="31"/>
      <c r="XP303" s="31"/>
      <c r="XQ303" s="31"/>
      <c r="XR303" s="31"/>
      <c r="XS303" s="31"/>
      <c r="XT303" s="31"/>
      <c r="XU303" s="31"/>
      <c r="XV303" s="31"/>
      <c r="XW303" s="31"/>
      <c r="XX303" s="31"/>
      <c r="XY303" s="31"/>
      <c r="XZ303" s="31"/>
      <c r="YA303" s="31"/>
      <c r="YB303" s="31"/>
      <c r="YC303" s="31"/>
      <c r="YD303" s="31"/>
      <c r="YE303" s="31"/>
      <c r="YF303" s="31"/>
      <c r="YG303" s="31"/>
      <c r="YH303" s="31"/>
      <c r="YI303" s="31"/>
      <c r="YJ303" s="31"/>
      <c r="YK303" s="31"/>
      <c r="YL303" s="31"/>
    </row>
    <row r="304" spans="1:662" x14ac:dyDescent="0.25">
      <c r="A304" s="16"/>
      <c r="B304" s="16">
        <v>90015</v>
      </c>
      <c r="C304" s="18"/>
      <c r="D304" s="18" t="s">
        <v>110</v>
      </c>
      <c r="E304" s="3">
        <f>E305+E306</f>
        <v>78000</v>
      </c>
      <c r="F304" s="3">
        <f>F305+F306</f>
        <v>57279.81</v>
      </c>
      <c r="G304" s="15">
        <f t="shared" si="4"/>
        <v>73.435653846153855</v>
      </c>
    </row>
    <row r="305" spans="1:662" s="5" customFormat="1" x14ac:dyDescent="0.25">
      <c r="A305" s="16"/>
      <c r="B305" s="16"/>
      <c r="C305" s="18">
        <v>4260</v>
      </c>
      <c r="D305" s="18" t="s">
        <v>9</v>
      </c>
      <c r="E305" s="3">
        <v>50000</v>
      </c>
      <c r="F305" s="3">
        <v>40974.01</v>
      </c>
      <c r="G305" s="15">
        <f t="shared" si="4"/>
        <v>81.94802</v>
      </c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31"/>
      <c r="EA305" s="31"/>
      <c r="EB305" s="31"/>
      <c r="EC305" s="31"/>
      <c r="ED305" s="31"/>
      <c r="EE305" s="31"/>
      <c r="EF305" s="31"/>
      <c r="EG305" s="31"/>
      <c r="EH305" s="31"/>
      <c r="EI305" s="31"/>
      <c r="EJ305" s="31"/>
      <c r="EK305" s="31"/>
      <c r="EL305" s="31"/>
      <c r="EM305" s="31"/>
      <c r="EN305" s="31"/>
      <c r="EO305" s="31"/>
      <c r="EP305" s="31"/>
      <c r="EQ305" s="31"/>
      <c r="ER305" s="31"/>
      <c r="ES305" s="31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31"/>
      <c r="IX305" s="31"/>
      <c r="IY305" s="31"/>
      <c r="IZ305" s="31"/>
      <c r="JA305" s="31"/>
      <c r="JB305" s="31"/>
      <c r="JC305" s="31"/>
      <c r="JD305" s="31"/>
      <c r="JE305" s="31"/>
      <c r="JF305" s="31"/>
      <c r="JG305" s="31"/>
      <c r="JH305" s="31"/>
      <c r="JI305" s="31"/>
      <c r="JJ305" s="31"/>
      <c r="JK305" s="31"/>
      <c r="JL305" s="31"/>
      <c r="JM305" s="31"/>
      <c r="JN305" s="31"/>
      <c r="JO305" s="31"/>
      <c r="JP305" s="31"/>
      <c r="JQ305" s="31"/>
      <c r="JR305" s="31"/>
      <c r="JS305" s="31"/>
      <c r="JT305" s="31"/>
      <c r="JU305" s="31"/>
      <c r="JV305" s="31"/>
      <c r="JW305" s="31"/>
      <c r="JX305" s="31"/>
      <c r="JY305" s="31"/>
      <c r="JZ305" s="31"/>
      <c r="KA305" s="31"/>
      <c r="KB305" s="31"/>
      <c r="KC305" s="31"/>
      <c r="KD305" s="31"/>
      <c r="KE305" s="31"/>
      <c r="KF305" s="31"/>
      <c r="KG305" s="31"/>
      <c r="KH305" s="31"/>
      <c r="KI305" s="31"/>
      <c r="KJ305" s="31"/>
      <c r="KK305" s="31"/>
      <c r="KL305" s="31"/>
      <c r="KM305" s="31"/>
      <c r="KN305" s="31"/>
      <c r="KO305" s="31"/>
      <c r="KP305" s="31"/>
      <c r="KQ305" s="31"/>
      <c r="KR305" s="31"/>
      <c r="KS305" s="31"/>
      <c r="KT305" s="31"/>
      <c r="KU305" s="31"/>
      <c r="KV305" s="31"/>
      <c r="KW305" s="31"/>
      <c r="KX305" s="31"/>
      <c r="KY305" s="31"/>
      <c r="KZ305" s="31"/>
      <c r="LA305" s="31"/>
      <c r="LB305" s="31"/>
      <c r="LC305" s="31"/>
      <c r="LD305" s="31"/>
      <c r="LE305" s="31"/>
      <c r="LF305" s="31"/>
      <c r="LG305" s="31"/>
      <c r="LH305" s="31"/>
      <c r="LI305" s="31"/>
      <c r="LJ305" s="31"/>
      <c r="LK305" s="31"/>
      <c r="LL305" s="31"/>
      <c r="LM305" s="31"/>
      <c r="LN305" s="31"/>
      <c r="LO305" s="31"/>
      <c r="LP305" s="31"/>
      <c r="LQ305" s="31"/>
      <c r="LR305" s="31"/>
      <c r="LS305" s="31"/>
      <c r="LT305" s="31"/>
      <c r="LU305" s="31"/>
      <c r="LV305" s="31"/>
      <c r="LW305" s="31"/>
      <c r="LX305" s="31"/>
      <c r="LY305" s="31"/>
      <c r="LZ305" s="31"/>
      <c r="MA305" s="31"/>
      <c r="MB305" s="31"/>
      <c r="MC305" s="31"/>
      <c r="MD305" s="31"/>
      <c r="ME305" s="31"/>
      <c r="MF305" s="31"/>
      <c r="MG305" s="31"/>
      <c r="MH305" s="31"/>
      <c r="MI305" s="31"/>
      <c r="MJ305" s="31"/>
      <c r="MK305" s="31"/>
      <c r="ML305" s="31"/>
      <c r="MM305" s="31"/>
      <c r="MN305" s="31"/>
      <c r="MO305" s="31"/>
      <c r="MP305" s="31"/>
      <c r="MQ305" s="31"/>
      <c r="MR305" s="31"/>
      <c r="MS305" s="31"/>
      <c r="MT305" s="31"/>
      <c r="MU305" s="31"/>
      <c r="MV305" s="31"/>
      <c r="MW305" s="31"/>
      <c r="MX305" s="31"/>
      <c r="MY305" s="31"/>
      <c r="MZ305" s="31"/>
      <c r="NA305" s="31"/>
      <c r="NB305" s="31"/>
      <c r="NC305" s="31"/>
      <c r="ND305" s="31"/>
      <c r="NE305" s="31"/>
      <c r="NF305" s="31"/>
      <c r="NG305" s="31"/>
      <c r="NH305" s="31"/>
      <c r="NI305" s="31"/>
      <c r="NJ305" s="31"/>
      <c r="NK305" s="31"/>
      <c r="NL305" s="31"/>
      <c r="NM305" s="31"/>
      <c r="NN305" s="31"/>
      <c r="NO305" s="31"/>
      <c r="NP305" s="31"/>
      <c r="NQ305" s="31"/>
      <c r="NR305" s="31"/>
      <c r="NS305" s="31"/>
      <c r="NT305" s="31"/>
      <c r="NU305" s="31"/>
      <c r="NV305" s="31"/>
      <c r="NW305" s="31"/>
      <c r="NX305" s="31"/>
      <c r="NY305" s="31"/>
      <c r="NZ305" s="31"/>
      <c r="OA305" s="31"/>
      <c r="OB305" s="31"/>
      <c r="OC305" s="31"/>
      <c r="OD305" s="31"/>
      <c r="OE305" s="31"/>
      <c r="OF305" s="31"/>
      <c r="OG305" s="31"/>
      <c r="OH305" s="31"/>
      <c r="OI305" s="31"/>
      <c r="OJ305" s="31"/>
      <c r="OK305" s="31"/>
      <c r="OL305" s="31"/>
      <c r="OM305" s="31"/>
      <c r="ON305" s="31"/>
      <c r="OO305" s="31"/>
      <c r="OP305" s="31"/>
      <c r="OQ305" s="31"/>
      <c r="OR305" s="31"/>
      <c r="OS305" s="31"/>
      <c r="OT305" s="31"/>
      <c r="OU305" s="31"/>
      <c r="OV305" s="31"/>
      <c r="OW305" s="31"/>
      <c r="OX305" s="31"/>
      <c r="OY305" s="31"/>
      <c r="OZ305" s="31"/>
      <c r="PA305" s="31"/>
      <c r="PB305" s="31"/>
      <c r="PC305" s="31"/>
      <c r="PD305" s="31"/>
      <c r="PE305" s="31"/>
      <c r="PF305" s="31"/>
      <c r="PG305" s="31"/>
      <c r="PH305" s="31"/>
      <c r="PI305" s="31"/>
      <c r="PJ305" s="31"/>
      <c r="PK305" s="31"/>
      <c r="PL305" s="31"/>
      <c r="PM305" s="31"/>
      <c r="PN305" s="31"/>
      <c r="PO305" s="31"/>
      <c r="PP305" s="31"/>
      <c r="PQ305" s="31"/>
      <c r="PR305" s="31"/>
      <c r="PS305" s="31"/>
      <c r="PT305" s="31"/>
      <c r="PU305" s="31"/>
      <c r="PV305" s="31"/>
      <c r="PW305" s="31"/>
      <c r="PX305" s="31"/>
      <c r="PY305" s="31"/>
      <c r="PZ305" s="31"/>
      <c r="QA305" s="31"/>
      <c r="QB305" s="31"/>
      <c r="QC305" s="31"/>
      <c r="QD305" s="31"/>
      <c r="QE305" s="31"/>
      <c r="QF305" s="31"/>
      <c r="QG305" s="31"/>
      <c r="QH305" s="31"/>
      <c r="QI305" s="31"/>
      <c r="QJ305" s="31"/>
      <c r="QK305" s="31"/>
      <c r="QL305" s="31"/>
      <c r="QM305" s="31"/>
      <c r="QN305" s="31"/>
      <c r="QO305" s="31"/>
      <c r="QP305" s="31"/>
      <c r="QQ305" s="31"/>
      <c r="QR305" s="31"/>
      <c r="QS305" s="31"/>
      <c r="QT305" s="31"/>
      <c r="QU305" s="31"/>
      <c r="QV305" s="31"/>
      <c r="QW305" s="31"/>
      <c r="QX305" s="31"/>
      <c r="QY305" s="31"/>
      <c r="QZ305" s="31"/>
      <c r="RA305" s="31"/>
      <c r="RB305" s="31"/>
      <c r="RC305" s="31"/>
      <c r="RD305" s="31"/>
      <c r="RE305" s="31"/>
      <c r="RF305" s="31"/>
      <c r="RG305" s="31"/>
      <c r="RH305" s="31"/>
      <c r="RI305" s="31"/>
      <c r="RJ305" s="31"/>
      <c r="RK305" s="31"/>
      <c r="RL305" s="31"/>
      <c r="RM305" s="31"/>
      <c r="RN305" s="31"/>
      <c r="RO305" s="31"/>
      <c r="RP305" s="31"/>
      <c r="RQ305" s="31"/>
      <c r="RR305" s="31"/>
      <c r="RS305" s="31"/>
      <c r="RT305" s="31"/>
      <c r="RU305" s="31"/>
      <c r="RV305" s="31"/>
      <c r="RW305" s="31"/>
      <c r="RX305" s="31"/>
      <c r="RY305" s="31"/>
      <c r="RZ305" s="31"/>
      <c r="SA305" s="31"/>
      <c r="SB305" s="31"/>
      <c r="SC305" s="31"/>
      <c r="SD305" s="31"/>
      <c r="SE305" s="31"/>
      <c r="SF305" s="31"/>
      <c r="SG305" s="31"/>
      <c r="SH305" s="31"/>
      <c r="SI305" s="31"/>
      <c r="SJ305" s="31"/>
      <c r="SK305" s="31"/>
      <c r="SL305" s="31"/>
      <c r="SM305" s="31"/>
      <c r="SN305" s="31"/>
      <c r="SO305" s="31"/>
      <c r="SP305" s="31"/>
      <c r="SQ305" s="31"/>
      <c r="SR305" s="31"/>
      <c r="SS305" s="31"/>
      <c r="ST305" s="31"/>
      <c r="SU305" s="31"/>
      <c r="SV305" s="31"/>
      <c r="SW305" s="31"/>
      <c r="SX305" s="31"/>
      <c r="SY305" s="31"/>
      <c r="SZ305" s="31"/>
      <c r="TA305" s="31"/>
      <c r="TB305" s="31"/>
      <c r="TC305" s="31"/>
      <c r="TD305" s="31"/>
      <c r="TE305" s="31"/>
      <c r="TF305" s="31"/>
      <c r="TG305" s="31"/>
      <c r="TH305" s="31"/>
      <c r="TI305" s="31"/>
      <c r="TJ305" s="31"/>
      <c r="TK305" s="31"/>
      <c r="TL305" s="31"/>
      <c r="TM305" s="31"/>
      <c r="TN305" s="31"/>
      <c r="TO305" s="31"/>
      <c r="TP305" s="31"/>
      <c r="TQ305" s="31"/>
      <c r="TR305" s="31"/>
      <c r="TS305" s="31"/>
      <c r="TT305" s="31"/>
      <c r="TU305" s="31"/>
      <c r="TV305" s="31"/>
      <c r="TW305" s="31"/>
      <c r="TX305" s="31"/>
      <c r="TY305" s="31"/>
      <c r="TZ305" s="31"/>
      <c r="UA305" s="31"/>
      <c r="UB305" s="31"/>
      <c r="UC305" s="31"/>
      <c r="UD305" s="31"/>
      <c r="UE305" s="31"/>
      <c r="UF305" s="31"/>
      <c r="UG305" s="31"/>
      <c r="UH305" s="31"/>
      <c r="UI305" s="31"/>
      <c r="UJ305" s="31"/>
      <c r="UK305" s="31"/>
      <c r="UL305" s="31"/>
      <c r="UM305" s="31"/>
      <c r="UN305" s="31"/>
      <c r="UO305" s="31"/>
      <c r="UP305" s="31"/>
      <c r="UQ305" s="31"/>
      <c r="UR305" s="31"/>
      <c r="US305" s="31"/>
      <c r="UT305" s="31"/>
      <c r="UU305" s="31"/>
      <c r="UV305" s="31"/>
      <c r="UW305" s="31"/>
      <c r="UX305" s="31"/>
      <c r="UY305" s="31"/>
      <c r="UZ305" s="31"/>
      <c r="VA305" s="31"/>
      <c r="VB305" s="31"/>
      <c r="VC305" s="31"/>
      <c r="VD305" s="31"/>
      <c r="VE305" s="31"/>
      <c r="VF305" s="31"/>
      <c r="VG305" s="31"/>
      <c r="VH305" s="31"/>
      <c r="VI305" s="31"/>
      <c r="VJ305" s="31"/>
      <c r="VK305" s="31"/>
      <c r="VL305" s="31"/>
      <c r="VM305" s="31"/>
      <c r="VN305" s="31"/>
      <c r="VO305" s="31"/>
      <c r="VP305" s="31"/>
      <c r="VQ305" s="31"/>
      <c r="VR305" s="31"/>
      <c r="VS305" s="31"/>
      <c r="VT305" s="31"/>
      <c r="VU305" s="31"/>
      <c r="VV305" s="31"/>
      <c r="VW305" s="31"/>
      <c r="VX305" s="31"/>
      <c r="VY305" s="31"/>
      <c r="VZ305" s="31"/>
      <c r="WA305" s="31"/>
      <c r="WB305" s="31"/>
      <c r="WC305" s="31"/>
      <c r="WD305" s="31"/>
      <c r="WE305" s="31"/>
      <c r="WF305" s="31"/>
      <c r="WG305" s="31"/>
      <c r="WH305" s="31"/>
      <c r="WI305" s="31"/>
      <c r="WJ305" s="31"/>
      <c r="WK305" s="31"/>
      <c r="WL305" s="31"/>
      <c r="WM305" s="31"/>
      <c r="WN305" s="31"/>
      <c r="WO305" s="31"/>
      <c r="WP305" s="31"/>
      <c r="WQ305" s="31"/>
      <c r="WR305" s="31"/>
      <c r="WS305" s="31"/>
      <c r="WT305" s="31"/>
      <c r="WU305" s="31"/>
      <c r="WV305" s="31"/>
      <c r="WW305" s="31"/>
      <c r="WX305" s="31"/>
      <c r="WY305" s="31"/>
      <c r="WZ305" s="31"/>
      <c r="XA305" s="31"/>
      <c r="XB305" s="31"/>
      <c r="XC305" s="31"/>
      <c r="XD305" s="31"/>
      <c r="XE305" s="31"/>
      <c r="XF305" s="31"/>
      <c r="XG305" s="31"/>
      <c r="XH305" s="31"/>
      <c r="XI305" s="31"/>
      <c r="XJ305" s="31"/>
      <c r="XK305" s="31"/>
      <c r="XL305" s="31"/>
      <c r="XM305" s="31"/>
      <c r="XN305" s="31"/>
      <c r="XO305" s="31"/>
      <c r="XP305" s="31"/>
      <c r="XQ305" s="31"/>
      <c r="XR305" s="31"/>
      <c r="XS305" s="31"/>
      <c r="XT305" s="31"/>
      <c r="XU305" s="31"/>
      <c r="XV305" s="31"/>
      <c r="XW305" s="31"/>
      <c r="XX305" s="31"/>
      <c r="XY305" s="31"/>
      <c r="XZ305" s="31"/>
      <c r="YA305" s="31"/>
      <c r="YB305" s="31"/>
      <c r="YC305" s="31"/>
      <c r="YD305" s="31"/>
      <c r="YE305" s="31"/>
      <c r="YF305" s="31"/>
      <c r="YG305" s="31"/>
      <c r="YH305" s="31"/>
      <c r="YI305" s="31"/>
      <c r="YJ305" s="31"/>
      <c r="YK305" s="31"/>
      <c r="YL305" s="31"/>
    </row>
    <row r="306" spans="1:662" s="5" customFormat="1" x14ac:dyDescent="0.25">
      <c r="A306" s="16"/>
      <c r="B306" s="16"/>
      <c r="C306" s="27">
        <v>4300</v>
      </c>
      <c r="D306" s="18" t="s">
        <v>10</v>
      </c>
      <c r="E306" s="3">
        <v>28000</v>
      </c>
      <c r="F306" s="3">
        <v>16305.8</v>
      </c>
      <c r="G306" s="15">
        <f t="shared" si="4"/>
        <v>58.234999999999992</v>
      </c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31"/>
      <c r="IX306" s="31"/>
      <c r="IY306" s="31"/>
      <c r="IZ306" s="31"/>
      <c r="JA306" s="31"/>
      <c r="JB306" s="31"/>
      <c r="JC306" s="31"/>
      <c r="JD306" s="31"/>
      <c r="JE306" s="31"/>
      <c r="JF306" s="31"/>
      <c r="JG306" s="31"/>
      <c r="JH306" s="31"/>
      <c r="JI306" s="31"/>
      <c r="JJ306" s="31"/>
      <c r="JK306" s="31"/>
      <c r="JL306" s="31"/>
      <c r="JM306" s="31"/>
      <c r="JN306" s="31"/>
      <c r="JO306" s="31"/>
      <c r="JP306" s="31"/>
      <c r="JQ306" s="31"/>
      <c r="JR306" s="31"/>
      <c r="JS306" s="31"/>
      <c r="JT306" s="31"/>
      <c r="JU306" s="31"/>
      <c r="JV306" s="31"/>
      <c r="JW306" s="31"/>
      <c r="JX306" s="31"/>
      <c r="JY306" s="31"/>
      <c r="JZ306" s="31"/>
      <c r="KA306" s="31"/>
      <c r="KB306" s="31"/>
      <c r="KC306" s="31"/>
      <c r="KD306" s="31"/>
      <c r="KE306" s="31"/>
      <c r="KF306" s="31"/>
      <c r="KG306" s="31"/>
      <c r="KH306" s="31"/>
      <c r="KI306" s="31"/>
      <c r="KJ306" s="31"/>
      <c r="KK306" s="31"/>
      <c r="KL306" s="31"/>
      <c r="KM306" s="31"/>
      <c r="KN306" s="31"/>
      <c r="KO306" s="31"/>
      <c r="KP306" s="31"/>
      <c r="KQ306" s="31"/>
      <c r="KR306" s="31"/>
      <c r="KS306" s="31"/>
      <c r="KT306" s="31"/>
      <c r="KU306" s="31"/>
      <c r="KV306" s="31"/>
      <c r="KW306" s="31"/>
      <c r="KX306" s="31"/>
      <c r="KY306" s="31"/>
      <c r="KZ306" s="31"/>
      <c r="LA306" s="31"/>
      <c r="LB306" s="31"/>
      <c r="LC306" s="31"/>
      <c r="LD306" s="31"/>
      <c r="LE306" s="31"/>
      <c r="LF306" s="31"/>
      <c r="LG306" s="31"/>
      <c r="LH306" s="31"/>
      <c r="LI306" s="31"/>
      <c r="LJ306" s="31"/>
      <c r="LK306" s="31"/>
      <c r="LL306" s="31"/>
      <c r="LM306" s="31"/>
      <c r="LN306" s="31"/>
      <c r="LO306" s="31"/>
      <c r="LP306" s="31"/>
      <c r="LQ306" s="31"/>
      <c r="LR306" s="31"/>
      <c r="LS306" s="31"/>
      <c r="LT306" s="31"/>
      <c r="LU306" s="31"/>
      <c r="LV306" s="31"/>
      <c r="LW306" s="31"/>
      <c r="LX306" s="31"/>
      <c r="LY306" s="31"/>
      <c r="LZ306" s="31"/>
      <c r="MA306" s="31"/>
      <c r="MB306" s="31"/>
      <c r="MC306" s="31"/>
      <c r="MD306" s="31"/>
      <c r="ME306" s="31"/>
      <c r="MF306" s="31"/>
      <c r="MG306" s="31"/>
      <c r="MH306" s="31"/>
      <c r="MI306" s="31"/>
      <c r="MJ306" s="31"/>
      <c r="MK306" s="31"/>
      <c r="ML306" s="31"/>
      <c r="MM306" s="31"/>
      <c r="MN306" s="31"/>
      <c r="MO306" s="31"/>
      <c r="MP306" s="31"/>
      <c r="MQ306" s="31"/>
      <c r="MR306" s="31"/>
      <c r="MS306" s="31"/>
      <c r="MT306" s="31"/>
      <c r="MU306" s="31"/>
      <c r="MV306" s="31"/>
      <c r="MW306" s="31"/>
      <c r="MX306" s="31"/>
      <c r="MY306" s="31"/>
      <c r="MZ306" s="31"/>
      <c r="NA306" s="31"/>
      <c r="NB306" s="31"/>
      <c r="NC306" s="31"/>
      <c r="ND306" s="31"/>
      <c r="NE306" s="31"/>
      <c r="NF306" s="31"/>
      <c r="NG306" s="31"/>
      <c r="NH306" s="31"/>
      <c r="NI306" s="31"/>
      <c r="NJ306" s="31"/>
      <c r="NK306" s="31"/>
      <c r="NL306" s="31"/>
      <c r="NM306" s="31"/>
      <c r="NN306" s="31"/>
      <c r="NO306" s="31"/>
      <c r="NP306" s="31"/>
      <c r="NQ306" s="31"/>
      <c r="NR306" s="31"/>
      <c r="NS306" s="31"/>
      <c r="NT306" s="31"/>
      <c r="NU306" s="31"/>
      <c r="NV306" s="31"/>
      <c r="NW306" s="31"/>
      <c r="NX306" s="31"/>
      <c r="NY306" s="31"/>
      <c r="NZ306" s="31"/>
      <c r="OA306" s="31"/>
      <c r="OB306" s="31"/>
      <c r="OC306" s="31"/>
      <c r="OD306" s="31"/>
      <c r="OE306" s="31"/>
      <c r="OF306" s="31"/>
      <c r="OG306" s="31"/>
      <c r="OH306" s="31"/>
      <c r="OI306" s="31"/>
      <c r="OJ306" s="31"/>
      <c r="OK306" s="31"/>
      <c r="OL306" s="31"/>
      <c r="OM306" s="31"/>
      <c r="ON306" s="31"/>
      <c r="OO306" s="31"/>
      <c r="OP306" s="31"/>
      <c r="OQ306" s="31"/>
      <c r="OR306" s="31"/>
      <c r="OS306" s="31"/>
      <c r="OT306" s="31"/>
      <c r="OU306" s="31"/>
      <c r="OV306" s="31"/>
      <c r="OW306" s="31"/>
      <c r="OX306" s="31"/>
      <c r="OY306" s="31"/>
      <c r="OZ306" s="31"/>
      <c r="PA306" s="31"/>
      <c r="PB306" s="31"/>
      <c r="PC306" s="31"/>
      <c r="PD306" s="31"/>
      <c r="PE306" s="31"/>
      <c r="PF306" s="31"/>
      <c r="PG306" s="31"/>
      <c r="PH306" s="31"/>
      <c r="PI306" s="31"/>
      <c r="PJ306" s="31"/>
      <c r="PK306" s="31"/>
      <c r="PL306" s="31"/>
      <c r="PM306" s="31"/>
      <c r="PN306" s="31"/>
      <c r="PO306" s="31"/>
      <c r="PP306" s="31"/>
      <c r="PQ306" s="31"/>
      <c r="PR306" s="31"/>
      <c r="PS306" s="31"/>
      <c r="PT306" s="31"/>
      <c r="PU306" s="31"/>
      <c r="PV306" s="31"/>
      <c r="PW306" s="31"/>
      <c r="PX306" s="31"/>
      <c r="PY306" s="31"/>
      <c r="PZ306" s="31"/>
      <c r="QA306" s="31"/>
      <c r="QB306" s="31"/>
      <c r="QC306" s="31"/>
      <c r="QD306" s="31"/>
      <c r="QE306" s="31"/>
      <c r="QF306" s="31"/>
      <c r="QG306" s="31"/>
      <c r="QH306" s="31"/>
      <c r="QI306" s="31"/>
      <c r="QJ306" s="31"/>
      <c r="QK306" s="31"/>
      <c r="QL306" s="31"/>
      <c r="QM306" s="31"/>
      <c r="QN306" s="31"/>
      <c r="QO306" s="31"/>
      <c r="QP306" s="31"/>
      <c r="QQ306" s="31"/>
      <c r="QR306" s="31"/>
      <c r="QS306" s="31"/>
      <c r="QT306" s="31"/>
      <c r="QU306" s="31"/>
      <c r="QV306" s="31"/>
      <c r="QW306" s="31"/>
      <c r="QX306" s="31"/>
      <c r="QY306" s="31"/>
      <c r="QZ306" s="31"/>
      <c r="RA306" s="31"/>
      <c r="RB306" s="31"/>
      <c r="RC306" s="31"/>
      <c r="RD306" s="31"/>
      <c r="RE306" s="31"/>
      <c r="RF306" s="31"/>
      <c r="RG306" s="31"/>
      <c r="RH306" s="31"/>
      <c r="RI306" s="31"/>
      <c r="RJ306" s="31"/>
      <c r="RK306" s="31"/>
      <c r="RL306" s="31"/>
      <c r="RM306" s="31"/>
      <c r="RN306" s="31"/>
      <c r="RO306" s="31"/>
      <c r="RP306" s="31"/>
      <c r="RQ306" s="31"/>
      <c r="RR306" s="31"/>
      <c r="RS306" s="31"/>
      <c r="RT306" s="31"/>
      <c r="RU306" s="31"/>
      <c r="RV306" s="31"/>
      <c r="RW306" s="31"/>
      <c r="RX306" s="31"/>
      <c r="RY306" s="31"/>
      <c r="RZ306" s="31"/>
      <c r="SA306" s="31"/>
      <c r="SB306" s="31"/>
      <c r="SC306" s="31"/>
      <c r="SD306" s="31"/>
      <c r="SE306" s="31"/>
      <c r="SF306" s="31"/>
      <c r="SG306" s="31"/>
      <c r="SH306" s="31"/>
      <c r="SI306" s="31"/>
      <c r="SJ306" s="31"/>
      <c r="SK306" s="31"/>
      <c r="SL306" s="31"/>
      <c r="SM306" s="31"/>
      <c r="SN306" s="31"/>
      <c r="SO306" s="31"/>
      <c r="SP306" s="31"/>
      <c r="SQ306" s="31"/>
      <c r="SR306" s="31"/>
      <c r="SS306" s="31"/>
      <c r="ST306" s="31"/>
      <c r="SU306" s="31"/>
      <c r="SV306" s="31"/>
      <c r="SW306" s="31"/>
      <c r="SX306" s="31"/>
      <c r="SY306" s="31"/>
      <c r="SZ306" s="31"/>
      <c r="TA306" s="31"/>
      <c r="TB306" s="31"/>
      <c r="TC306" s="31"/>
      <c r="TD306" s="31"/>
      <c r="TE306" s="31"/>
      <c r="TF306" s="31"/>
      <c r="TG306" s="31"/>
      <c r="TH306" s="31"/>
      <c r="TI306" s="31"/>
      <c r="TJ306" s="31"/>
      <c r="TK306" s="31"/>
      <c r="TL306" s="31"/>
      <c r="TM306" s="31"/>
      <c r="TN306" s="31"/>
      <c r="TO306" s="31"/>
      <c r="TP306" s="31"/>
      <c r="TQ306" s="31"/>
      <c r="TR306" s="31"/>
      <c r="TS306" s="31"/>
      <c r="TT306" s="31"/>
      <c r="TU306" s="31"/>
      <c r="TV306" s="31"/>
      <c r="TW306" s="31"/>
      <c r="TX306" s="31"/>
      <c r="TY306" s="31"/>
      <c r="TZ306" s="31"/>
      <c r="UA306" s="31"/>
      <c r="UB306" s="31"/>
      <c r="UC306" s="31"/>
      <c r="UD306" s="31"/>
      <c r="UE306" s="31"/>
      <c r="UF306" s="31"/>
      <c r="UG306" s="31"/>
      <c r="UH306" s="31"/>
      <c r="UI306" s="31"/>
      <c r="UJ306" s="31"/>
      <c r="UK306" s="31"/>
      <c r="UL306" s="31"/>
      <c r="UM306" s="31"/>
      <c r="UN306" s="31"/>
      <c r="UO306" s="31"/>
      <c r="UP306" s="31"/>
      <c r="UQ306" s="31"/>
      <c r="UR306" s="31"/>
      <c r="US306" s="31"/>
      <c r="UT306" s="31"/>
      <c r="UU306" s="31"/>
      <c r="UV306" s="31"/>
      <c r="UW306" s="31"/>
      <c r="UX306" s="31"/>
      <c r="UY306" s="31"/>
      <c r="UZ306" s="31"/>
      <c r="VA306" s="31"/>
      <c r="VB306" s="31"/>
      <c r="VC306" s="31"/>
      <c r="VD306" s="31"/>
      <c r="VE306" s="31"/>
      <c r="VF306" s="31"/>
      <c r="VG306" s="31"/>
      <c r="VH306" s="31"/>
      <c r="VI306" s="31"/>
      <c r="VJ306" s="31"/>
      <c r="VK306" s="31"/>
      <c r="VL306" s="31"/>
      <c r="VM306" s="31"/>
      <c r="VN306" s="31"/>
      <c r="VO306" s="31"/>
      <c r="VP306" s="31"/>
      <c r="VQ306" s="31"/>
      <c r="VR306" s="31"/>
      <c r="VS306" s="31"/>
      <c r="VT306" s="31"/>
      <c r="VU306" s="31"/>
      <c r="VV306" s="31"/>
      <c r="VW306" s="31"/>
      <c r="VX306" s="31"/>
      <c r="VY306" s="31"/>
      <c r="VZ306" s="31"/>
      <c r="WA306" s="31"/>
      <c r="WB306" s="31"/>
      <c r="WC306" s="31"/>
      <c r="WD306" s="31"/>
      <c r="WE306" s="31"/>
      <c r="WF306" s="31"/>
      <c r="WG306" s="31"/>
      <c r="WH306" s="31"/>
      <c r="WI306" s="31"/>
      <c r="WJ306" s="31"/>
      <c r="WK306" s="31"/>
      <c r="WL306" s="31"/>
      <c r="WM306" s="31"/>
      <c r="WN306" s="31"/>
      <c r="WO306" s="31"/>
      <c r="WP306" s="31"/>
      <c r="WQ306" s="31"/>
      <c r="WR306" s="31"/>
      <c r="WS306" s="31"/>
      <c r="WT306" s="31"/>
      <c r="WU306" s="31"/>
      <c r="WV306" s="31"/>
      <c r="WW306" s="31"/>
      <c r="WX306" s="31"/>
      <c r="WY306" s="31"/>
      <c r="WZ306" s="31"/>
      <c r="XA306" s="31"/>
      <c r="XB306" s="31"/>
      <c r="XC306" s="31"/>
      <c r="XD306" s="31"/>
      <c r="XE306" s="31"/>
      <c r="XF306" s="31"/>
      <c r="XG306" s="31"/>
      <c r="XH306" s="31"/>
      <c r="XI306" s="31"/>
      <c r="XJ306" s="31"/>
      <c r="XK306" s="31"/>
      <c r="XL306" s="31"/>
      <c r="XM306" s="31"/>
      <c r="XN306" s="31"/>
      <c r="XO306" s="31"/>
      <c r="XP306" s="31"/>
      <c r="XQ306" s="31"/>
      <c r="XR306" s="31"/>
      <c r="XS306" s="31"/>
      <c r="XT306" s="31"/>
      <c r="XU306" s="31"/>
      <c r="XV306" s="31"/>
      <c r="XW306" s="31"/>
      <c r="XX306" s="31"/>
      <c r="XY306" s="31"/>
      <c r="XZ306" s="31"/>
      <c r="YA306" s="31"/>
      <c r="YB306" s="31"/>
      <c r="YC306" s="31"/>
      <c r="YD306" s="31"/>
      <c r="YE306" s="31"/>
      <c r="YF306" s="31"/>
      <c r="YG306" s="31"/>
      <c r="YH306" s="31"/>
      <c r="YI306" s="31"/>
      <c r="YJ306" s="31"/>
      <c r="YK306" s="31"/>
      <c r="YL306" s="31"/>
    </row>
    <row r="307" spans="1:662" x14ac:dyDescent="0.25">
      <c r="A307" s="16"/>
      <c r="B307" s="16">
        <v>90019</v>
      </c>
      <c r="C307" s="27"/>
      <c r="D307" s="18"/>
      <c r="E307" s="3">
        <f>E308</f>
        <v>6000</v>
      </c>
      <c r="F307" s="3">
        <f>F308</f>
        <v>3444</v>
      </c>
      <c r="G307" s="15">
        <f t="shared" si="4"/>
        <v>57.4</v>
      </c>
    </row>
    <row r="308" spans="1:662" s="5" customFormat="1" x14ac:dyDescent="0.25">
      <c r="A308" s="16"/>
      <c r="B308" s="16"/>
      <c r="C308" s="27">
        <v>4300</v>
      </c>
      <c r="D308" s="18" t="s">
        <v>10</v>
      </c>
      <c r="E308" s="3">
        <v>6000</v>
      </c>
      <c r="F308" s="3">
        <v>3444</v>
      </c>
      <c r="G308" s="15">
        <f t="shared" si="4"/>
        <v>57.4</v>
      </c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31"/>
      <c r="IX308" s="31"/>
      <c r="IY308" s="31"/>
      <c r="IZ308" s="31"/>
      <c r="JA308" s="31"/>
      <c r="JB308" s="31"/>
      <c r="JC308" s="31"/>
      <c r="JD308" s="31"/>
      <c r="JE308" s="31"/>
      <c r="JF308" s="31"/>
      <c r="JG308" s="31"/>
      <c r="JH308" s="31"/>
      <c r="JI308" s="31"/>
      <c r="JJ308" s="31"/>
      <c r="JK308" s="31"/>
      <c r="JL308" s="31"/>
      <c r="JM308" s="31"/>
      <c r="JN308" s="31"/>
      <c r="JO308" s="31"/>
      <c r="JP308" s="31"/>
      <c r="JQ308" s="31"/>
      <c r="JR308" s="31"/>
      <c r="JS308" s="31"/>
      <c r="JT308" s="31"/>
      <c r="JU308" s="31"/>
      <c r="JV308" s="31"/>
      <c r="JW308" s="31"/>
      <c r="JX308" s="31"/>
      <c r="JY308" s="31"/>
      <c r="JZ308" s="31"/>
      <c r="KA308" s="31"/>
      <c r="KB308" s="31"/>
      <c r="KC308" s="31"/>
      <c r="KD308" s="31"/>
      <c r="KE308" s="31"/>
      <c r="KF308" s="31"/>
      <c r="KG308" s="31"/>
      <c r="KH308" s="31"/>
      <c r="KI308" s="31"/>
      <c r="KJ308" s="31"/>
      <c r="KK308" s="31"/>
      <c r="KL308" s="31"/>
      <c r="KM308" s="31"/>
      <c r="KN308" s="31"/>
      <c r="KO308" s="31"/>
      <c r="KP308" s="31"/>
      <c r="KQ308" s="31"/>
      <c r="KR308" s="31"/>
      <c r="KS308" s="31"/>
      <c r="KT308" s="31"/>
      <c r="KU308" s="31"/>
      <c r="KV308" s="31"/>
      <c r="KW308" s="31"/>
      <c r="KX308" s="31"/>
      <c r="KY308" s="31"/>
      <c r="KZ308" s="31"/>
      <c r="LA308" s="31"/>
      <c r="LB308" s="31"/>
      <c r="LC308" s="31"/>
      <c r="LD308" s="31"/>
      <c r="LE308" s="31"/>
      <c r="LF308" s="31"/>
      <c r="LG308" s="31"/>
      <c r="LH308" s="31"/>
      <c r="LI308" s="31"/>
      <c r="LJ308" s="31"/>
      <c r="LK308" s="31"/>
      <c r="LL308" s="31"/>
      <c r="LM308" s="31"/>
      <c r="LN308" s="31"/>
      <c r="LO308" s="31"/>
      <c r="LP308" s="31"/>
      <c r="LQ308" s="31"/>
      <c r="LR308" s="31"/>
      <c r="LS308" s="31"/>
      <c r="LT308" s="31"/>
      <c r="LU308" s="31"/>
      <c r="LV308" s="31"/>
      <c r="LW308" s="31"/>
      <c r="LX308" s="31"/>
      <c r="LY308" s="31"/>
      <c r="LZ308" s="31"/>
      <c r="MA308" s="31"/>
      <c r="MB308" s="31"/>
      <c r="MC308" s="31"/>
      <c r="MD308" s="31"/>
      <c r="ME308" s="31"/>
      <c r="MF308" s="31"/>
      <c r="MG308" s="31"/>
      <c r="MH308" s="31"/>
      <c r="MI308" s="31"/>
      <c r="MJ308" s="31"/>
      <c r="MK308" s="31"/>
      <c r="ML308" s="31"/>
      <c r="MM308" s="31"/>
      <c r="MN308" s="31"/>
      <c r="MO308" s="31"/>
      <c r="MP308" s="31"/>
      <c r="MQ308" s="31"/>
      <c r="MR308" s="31"/>
      <c r="MS308" s="31"/>
      <c r="MT308" s="31"/>
      <c r="MU308" s="31"/>
      <c r="MV308" s="31"/>
      <c r="MW308" s="31"/>
      <c r="MX308" s="31"/>
      <c r="MY308" s="31"/>
      <c r="MZ308" s="31"/>
      <c r="NA308" s="31"/>
      <c r="NB308" s="31"/>
      <c r="NC308" s="31"/>
      <c r="ND308" s="31"/>
      <c r="NE308" s="31"/>
      <c r="NF308" s="31"/>
      <c r="NG308" s="31"/>
      <c r="NH308" s="31"/>
      <c r="NI308" s="31"/>
      <c r="NJ308" s="31"/>
      <c r="NK308" s="31"/>
      <c r="NL308" s="31"/>
      <c r="NM308" s="31"/>
      <c r="NN308" s="31"/>
      <c r="NO308" s="31"/>
      <c r="NP308" s="31"/>
      <c r="NQ308" s="31"/>
      <c r="NR308" s="31"/>
      <c r="NS308" s="31"/>
      <c r="NT308" s="31"/>
      <c r="NU308" s="31"/>
      <c r="NV308" s="31"/>
      <c r="NW308" s="31"/>
      <c r="NX308" s="31"/>
      <c r="NY308" s="31"/>
      <c r="NZ308" s="31"/>
      <c r="OA308" s="31"/>
      <c r="OB308" s="31"/>
      <c r="OC308" s="31"/>
      <c r="OD308" s="31"/>
      <c r="OE308" s="31"/>
      <c r="OF308" s="31"/>
      <c r="OG308" s="31"/>
      <c r="OH308" s="31"/>
      <c r="OI308" s="31"/>
      <c r="OJ308" s="31"/>
      <c r="OK308" s="31"/>
      <c r="OL308" s="31"/>
      <c r="OM308" s="31"/>
      <c r="ON308" s="31"/>
      <c r="OO308" s="31"/>
      <c r="OP308" s="31"/>
      <c r="OQ308" s="31"/>
      <c r="OR308" s="31"/>
      <c r="OS308" s="31"/>
      <c r="OT308" s="31"/>
      <c r="OU308" s="31"/>
      <c r="OV308" s="31"/>
      <c r="OW308" s="31"/>
      <c r="OX308" s="31"/>
      <c r="OY308" s="31"/>
      <c r="OZ308" s="31"/>
      <c r="PA308" s="31"/>
      <c r="PB308" s="31"/>
      <c r="PC308" s="31"/>
      <c r="PD308" s="31"/>
      <c r="PE308" s="31"/>
      <c r="PF308" s="31"/>
      <c r="PG308" s="31"/>
      <c r="PH308" s="31"/>
      <c r="PI308" s="31"/>
      <c r="PJ308" s="31"/>
      <c r="PK308" s="31"/>
      <c r="PL308" s="31"/>
      <c r="PM308" s="31"/>
      <c r="PN308" s="31"/>
      <c r="PO308" s="31"/>
      <c r="PP308" s="31"/>
      <c r="PQ308" s="31"/>
      <c r="PR308" s="31"/>
      <c r="PS308" s="31"/>
      <c r="PT308" s="31"/>
      <c r="PU308" s="31"/>
      <c r="PV308" s="31"/>
      <c r="PW308" s="31"/>
      <c r="PX308" s="31"/>
      <c r="PY308" s="31"/>
      <c r="PZ308" s="31"/>
      <c r="QA308" s="31"/>
      <c r="QB308" s="31"/>
      <c r="QC308" s="31"/>
      <c r="QD308" s="31"/>
      <c r="QE308" s="31"/>
      <c r="QF308" s="31"/>
      <c r="QG308" s="31"/>
      <c r="QH308" s="31"/>
      <c r="QI308" s="31"/>
      <c r="QJ308" s="31"/>
      <c r="QK308" s="31"/>
      <c r="QL308" s="31"/>
      <c r="QM308" s="31"/>
      <c r="QN308" s="31"/>
      <c r="QO308" s="31"/>
      <c r="QP308" s="31"/>
      <c r="QQ308" s="31"/>
      <c r="QR308" s="31"/>
      <c r="QS308" s="31"/>
      <c r="QT308" s="31"/>
      <c r="QU308" s="31"/>
      <c r="QV308" s="31"/>
      <c r="QW308" s="31"/>
      <c r="QX308" s="31"/>
      <c r="QY308" s="31"/>
      <c r="QZ308" s="31"/>
      <c r="RA308" s="31"/>
      <c r="RB308" s="31"/>
      <c r="RC308" s="31"/>
      <c r="RD308" s="31"/>
      <c r="RE308" s="31"/>
      <c r="RF308" s="31"/>
      <c r="RG308" s="31"/>
      <c r="RH308" s="31"/>
      <c r="RI308" s="31"/>
      <c r="RJ308" s="31"/>
      <c r="RK308" s="31"/>
      <c r="RL308" s="31"/>
      <c r="RM308" s="31"/>
      <c r="RN308" s="31"/>
      <c r="RO308" s="31"/>
      <c r="RP308" s="31"/>
      <c r="RQ308" s="31"/>
      <c r="RR308" s="31"/>
      <c r="RS308" s="31"/>
      <c r="RT308" s="31"/>
      <c r="RU308" s="31"/>
      <c r="RV308" s="31"/>
      <c r="RW308" s="31"/>
      <c r="RX308" s="31"/>
      <c r="RY308" s="31"/>
      <c r="RZ308" s="31"/>
      <c r="SA308" s="31"/>
      <c r="SB308" s="31"/>
      <c r="SC308" s="31"/>
      <c r="SD308" s="31"/>
      <c r="SE308" s="31"/>
      <c r="SF308" s="31"/>
      <c r="SG308" s="31"/>
      <c r="SH308" s="31"/>
      <c r="SI308" s="31"/>
      <c r="SJ308" s="31"/>
      <c r="SK308" s="31"/>
      <c r="SL308" s="31"/>
      <c r="SM308" s="31"/>
      <c r="SN308" s="31"/>
      <c r="SO308" s="31"/>
      <c r="SP308" s="31"/>
      <c r="SQ308" s="31"/>
      <c r="SR308" s="31"/>
      <c r="SS308" s="31"/>
      <c r="ST308" s="31"/>
      <c r="SU308" s="31"/>
      <c r="SV308" s="31"/>
      <c r="SW308" s="31"/>
      <c r="SX308" s="31"/>
      <c r="SY308" s="31"/>
      <c r="SZ308" s="31"/>
      <c r="TA308" s="31"/>
      <c r="TB308" s="31"/>
      <c r="TC308" s="31"/>
      <c r="TD308" s="31"/>
      <c r="TE308" s="31"/>
      <c r="TF308" s="31"/>
      <c r="TG308" s="31"/>
      <c r="TH308" s="31"/>
      <c r="TI308" s="31"/>
      <c r="TJ308" s="31"/>
      <c r="TK308" s="31"/>
      <c r="TL308" s="31"/>
      <c r="TM308" s="31"/>
      <c r="TN308" s="31"/>
      <c r="TO308" s="31"/>
      <c r="TP308" s="31"/>
      <c r="TQ308" s="31"/>
      <c r="TR308" s="31"/>
      <c r="TS308" s="31"/>
      <c r="TT308" s="31"/>
      <c r="TU308" s="31"/>
      <c r="TV308" s="31"/>
      <c r="TW308" s="31"/>
      <c r="TX308" s="31"/>
      <c r="TY308" s="31"/>
      <c r="TZ308" s="31"/>
      <c r="UA308" s="31"/>
      <c r="UB308" s="31"/>
      <c r="UC308" s="31"/>
      <c r="UD308" s="31"/>
      <c r="UE308" s="31"/>
      <c r="UF308" s="31"/>
      <c r="UG308" s="31"/>
      <c r="UH308" s="31"/>
      <c r="UI308" s="31"/>
      <c r="UJ308" s="31"/>
      <c r="UK308" s="31"/>
      <c r="UL308" s="31"/>
      <c r="UM308" s="31"/>
      <c r="UN308" s="31"/>
      <c r="UO308" s="31"/>
      <c r="UP308" s="31"/>
      <c r="UQ308" s="31"/>
      <c r="UR308" s="31"/>
      <c r="US308" s="31"/>
      <c r="UT308" s="31"/>
      <c r="UU308" s="31"/>
      <c r="UV308" s="31"/>
      <c r="UW308" s="31"/>
      <c r="UX308" s="31"/>
      <c r="UY308" s="31"/>
      <c r="UZ308" s="31"/>
      <c r="VA308" s="31"/>
      <c r="VB308" s="31"/>
      <c r="VC308" s="31"/>
      <c r="VD308" s="31"/>
      <c r="VE308" s="31"/>
      <c r="VF308" s="31"/>
      <c r="VG308" s="31"/>
      <c r="VH308" s="31"/>
      <c r="VI308" s="31"/>
      <c r="VJ308" s="31"/>
      <c r="VK308" s="31"/>
      <c r="VL308" s="31"/>
      <c r="VM308" s="31"/>
      <c r="VN308" s="31"/>
      <c r="VO308" s="31"/>
      <c r="VP308" s="31"/>
      <c r="VQ308" s="31"/>
      <c r="VR308" s="31"/>
      <c r="VS308" s="31"/>
      <c r="VT308" s="31"/>
      <c r="VU308" s="31"/>
      <c r="VV308" s="31"/>
      <c r="VW308" s="31"/>
      <c r="VX308" s="31"/>
      <c r="VY308" s="31"/>
      <c r="VZ308" s="31"/>
      <c r="WA308" s="31"/>
      <c r="WB308" s="31"/>
      <c r="WC308" s="31"/>
      <c r="WD308" s="31"/>
      <c r="WE308" s="31"/>
      <c r="WF308" s="31"/>
      <c r="WG308" s="31"/>
      <c r="WH308" s="31"/>
      <c r="WI308" s="31"/>
      <c r="WJ308" s="31"/>
      <c r="WK308" s="31"/>
      <c r="WL308" s="31"/>
      <c r="WM308" s="31"/>
      <c r="WN308" s="31"/>
      <c r="WO308" s="31"/>
      <c r="WP308" s="31"/>
      <c r="WQ308" s="31"/>
      <c r="WR308" s="31"/>
      <c r="WS308" s="31"/>
      <c r="WT308" s="31"/>
      <c r="WU308" s="31"/>
      <c r="WV308" s="31"/>
      <c r="WW308" s="31"/>
      <c r="WX308" s="31"/>
      <c r="WY308" s="31"/>
      <c r="WZ308" s="31"/>
      <c r="XA308" s="31"/>
      <c r="XB308" s="31"/>
      <c r="XC308" s="31"/>
      <c r="XD308" s="31"/>
      <c r="XE308" s="31"/>
      <c r="XF308" s="31"/>
      <c r="XG308" s="31"/>
      <c r="XH308" s="31"/>
      <c r="XI308" s="31"/>
      <c r="XJ308" s="31"/>
      <c r="XK308" s="31"/>
      <c r="XL308" s="31"/>
      <c r="XM308" s="31"/>
      <c r="XN308" s="31"/>
      <c r="XO308" s="31"/>
      <c r="XP308" s="31"/>
      <c r="XQ308" s="31"/>
      <c r="XR308" s="31"/>
      <c r="XS308" s="31"/>
      <c r="XT308" s="31"/>
      <c r="XU308" s="31"/>
      <c r="XV308" s="31"/>
      <c r="XW308" s="31"/>
      <c r="XX308" s="31"/>
      <c r="XY308" s="31"/>
      <c r="XZ308" s="31"/>
      <c r="YA308" s="31"/>
      <c r="YB308" s="31"/>
      <c r="YC308" s="31"/>
      <c r="YD308" s="31"/>
      <c r="YE308" s="31"/>
      <c r="YF308" s="31"/>
      <c r="YG308" s="31"/>
      <c r="YH308" s="31"/>
      <c r="YI308" s="31"/>
      <c r="YJ308" s="31"/>
      <c r="YK308" s="31"/>
      <c r="YL308" s="31"/>
    </row>
    <row r="309" spans="1:662" x14ac:dyDescent="0.25">
      <c r="A309" s="16"/>
      <c r="B309" s="16">
        <v>90095</v>
      </c>
      <c r="C309" s="18"/>
      <c r="D309" s="18" t="s">
        <v>13</v>
      </c>
      <c r="E309" s="3">
        <f>E310+E311+E312</f>
        <v>84498</v>
      </c>
      <c r="F309" s="3">
        <f>F310+F311+F312</f>
        <v>64690.85</v>
      </c>
      <c r="G309" s="15">
        <f t="shared" si="4"/>
        <v>76.559030982981852</v>
      </c>
    </row>
    <row r="310" spans="1:662" s="4" customFormat="1" x14ac:dyDescent="0.25">
      <c r="A310" s="16"/>
      <c r="B310" s="16"/>
      <c r="C310" s="18">
        <v>4170</v>
      </c>
      <c r="D310" s="18" t="s">
        <v>42</v>
      </c>
      <c r="E310" s="3">
        <v>11876.56</v>
      </c>
      <c r="F310" s="3"/>
      <c r="G310" s="15">
        <f t="shared" si="4"/>
        <v>0</v>
      </c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31"/>
      <c r="IX310" s="31"/>
      <c r="IY310" s="31"/>
      <c r="IZ310" s="31"/>
      <c r="JA310" s="31"/>
      <c r="JB310" s="31"/>
      <c r="JC310" s="31"/>
      <c r="JD310" s="31"/>
      <c r="JE310" s="31"/>
      <c r="JF310" s="31"/>
      <c r="JG310" s="31"/>
      <c r="JH310" s="31"/>
      <c r="JI310" s="31"/>
      <c r="JJ310" s="31"/>
      <c r="JK310" s="31"/>
      <c r="JL310" s="31"/>
      <c r="JM310" s="31"/>
      <c r="JN310" s="31"/>
      <c r="JO310" s="31"/>
      <c r="JP310" s="31"/>
      <c r="JQ310" s="31"/>
      <c r="JR310" s="31"/>
      <c r="JS310" s="31"/>
      <c r="JT310" s="31"/>
      <c r="JU310" s="31"/>
      <c r="JV310" s="31"/>
      <c r="JW310" s="31"/>
      <c r="JX310" s="31"/>
      <c r="JY310" s="31"/>
      <c r="JZ310" s="31"/>
      <c r="KA310" s="31"/>
      <c r="KB310" s="31"/>
      <c r="KC310" s="31"/>
      <c r="KD310" s="31"/>
      <c r="KE310" s="31"/>
      <c r="KF310" s="31"/>
      <c r="KG310" s="31"/>
      <c r="KH310" s="31"/>
      <c r="KI310" s="31"/>
      <c r="KJ310" s="31"/>
      <c r="KK310" s="31"/>
      <c r="KL310" s="31"/>
      <c r="KM310" s="31"/>
      <c r="KN310" s="31"/>
      <c r="KO310" s="31"/>
      <c r="KP310" s="31"/>
      <c r="KQ310" s="31"/>
      <c r="KR310" s="31"/>
      <c r="KS310" s="31"/>
      <c r="KT310" s="31"/>
      <c r="KU310" s="31"/>
      <c r="KV310" s="31"/>
      <c r="KW310" s="31"/>
      <c r="KX310" s="31"/>
      <c r="KY310" s="31"/>
      <c r="KZ310" s="31"/>
      <c r="LA310" s="31"/>
      <c r="LB310" s="31"/>
      <c r="LC310" s="31"/>
      <c r="LD310" s="31"/>
      <c r="LE310" s="31"/>
      <c r="LF310" s="31"/>
      <c r="LG310" s="31"/>
      <c r="LH310" s="31"/>
      <c r="LI310" s="31"/>
      <c r="LJ310" s="31"/>
      <c r="LK310" s="31"/>
      <c r="LL310" s="31"/>
      <c r="LM310" s="31"/>
      <c r="LN310" s="31"/>
      <c r="LO310" s="31"/>
      <c r="LP310" s="31"/>
      <c r="LQ310" s="31"/>
      <c r="LR310" s="31"/>
      <c r="LS310" s="31"/>
      <c r="LT310" s="31"/>
      <c r="LU310" s="31"/>
      <c r="LV310" s="31"/>
      <c r="LW310" s="31"/>
      <c r="LX310" s="31"/>
      <c r="LY310" s="31"/>
      <c r="LZ310" s="31"/>
      <c r="MA310" s="31"/>
      <c r="MB310" s="31"/>
      <c r="MC310" s="31"/>
      <c r="MD310" s="31"/>
      <c r="ME310" s="31"/>
      <c r="MF310" s="31"/>
      <c r="MG310" s="31"/>
      <c r="MH310" s="31"/>
      <c r="MI310" s="31"/>
      <c r="MJ310" s="31"/>
      <c r="MK310" s="31"/>
      <c r="ML310" s="31"/>
      <c r="MM310" s="31"/>
      <c r="MN310" s="31"/>
      <c r="MO310" s="31"/>
      <c r="MP310" s="31"/>
      <c r="MQ310" s="31"/>
      <c r="MR310" s="31"/>
      <c r="MS310" s="31"/>
      <c r="MT310" s="31"/>
      <c r="MU310" s="31"/>
      <c r="MV310" s="31"/>
      <c r="MW310" s="31"/>
      <c r="MX310" s="31"/>
      <c r="MY310" s="31"/>
      <c r="MZ310" s="31"/>
      <c r="NA310" s="31"/>
      <c r="NB310" s="31"/>
      <c r="NC310" s="31"/>
      <c r="ND310" s="31"/>
      <c r="NE310" s="31"/>
      <c r="NF310" s="31"/>
      <c r="NG310" s="31"/>
      <c r="NH310" s="31"/>
      <c r="NI310" s="31"/>
      <c r="NJ310" s="31"/>
      <c r="NK310" s="31"/>
      <c r="NL310" s="31"/>
      <c r="NM310" s="31"/>
      <c r="NN310" s="31"/>
      <c r="NO310" s="31"/>
      <c r="NP310" s="31"/>
      <c r="NQ310" s="31"/>
      <c r="NR310" s="31"/>
      <c r="NS310" s="31"/>
      <c r="NT310" s="31"/>
      <c r="NU310" s="31"/>
      <c r="NV310" s="31"/>
      <c r="NW310" s="31"/>
      <c r="NX310" s="31"/>
      <c r="NY310" s="31"/>
      <c r="NZ310" s="31"/>
      <c r="OA310" s="31"/>
      <c r="OB310" s="31"/>
      <c r="OC310" s="31"/>
      <c r="OD310" s="31"/>
      <c r="OE310" s="31"/>
      <c r="OF310" s="31"/>
      <c r="OG310" s="31"/>
      <c r="OH310" s="31"/>
      <c r="OI310" s="31"/>
      <c r="OJ310" s="31"/>
      <c r="OK310" s="31"/>
      <c r="OL310" s="31"/>
      <c r="OM310" s="31"/>
      <c r="ON310" s="31"/>
      <c r="OO310" s="31"/>
      <c r="OP310" s="31"/>
      <c r="OQ310" s="31"/>
      <c r="OR310" s="31"/>
      <c r="OS310" s="31"/>
      <c r="OT310" s="31"/>
      <c r="OU310" s="31"/>
      <c r="OV310" s="31"/>
      <c r="OW310" s="31"/>
      <c r="OX310" s="31"/>
      <c r="OY310" s="31"/>
      <c r="OZ310" s="31"/>
      <c r="PA310" s="31"/>
      <c r="PB310" s="31"/>
      <c r="PC310" s="31"/>
      <c r="PD310" s="31"/>
      <c r="PE310" s="31"/>
      <c r="PF310" s="31"/>
      <c r="PG310" s="31"/>
      <c r="PH310" s="31"/>
      <c r="PI310" s="31"/>
      <c r="PJ310" s="31"/>
      <c r="PK310" s="31"/>
      <c r="PL310" s="31"/>
      <c r="PM310" s="31"/>
      <c r="PN310" s="31"/>
      <c r="PO310" s="31"/>
      <c r="PP310" s="31"/>
      <c r="PQ310" s="31"/>
      <c r="PR310" s="31"/>
      <c r="PS310" s="31"/>
      <c r="PT310" s="31"/>
      <c r="PU310" s="31"/>
      <c r="PV310" s="31"/>
      <c r="PW310" s="31"/>
      <c r="PX310" s="31"/>
      <c r="PY310" s="31"/>
      <c r="PZ310" s="31"/>
      <c r="QA310" s="31"/>
      <c r="QB310" s="31"/>
      <c r="QC310" s="31"/>
      <c r="QD310" s="31"/>
      <c r="QE310" s="31"/>
      <c r="QF310" s="31"/>
      <c r="QG310" s="31"/>
      <c r="QH310" s="31"/>
      <c r="QI310" s="31"/>
      <c r="QJ310" s="31"/>
      <c r="QK310" s="31"/>
      <c r="QL310" s="31"/>
      <c r="QM310" s="31"/>
      <c r="QN310" s="31"/>
      <c r="QO310" s="31"/>
      <c r="QP310" s="31"/>
      <c r="QQ310" s="31"/>
      <c r="QR310" s="31"/>
      <c r="QS310" s="31"/>
      <c r="QT310" s="31"/>
      <c r="QU310" s="31"/>
      <c r="QV310" s="31"/>
      <c r="QW310" s="31"/>
      <c r="QX310" s="31"/>
      <c r="QY310" s="31"/>
      <c r="QZ310" s="31"/>
      <c r="RA310" s="31"/>
      <c r="RB310" s="31"/>
      <c r="RC310" s="31"/>
      <c r="RD310" s="31"/>
      <c r="RE310" s="31"/>
      <c r="RF310" s="31"/>
      <c r="RG310" s="31"/>
      <c r="RH310" s="31"/>
      <c r="RI310" s="31"/>
      <c r="RJ310" s="31"/>
      <c r="RK310" s="31"/>
      <c r="RL310" s="31"/>
      <c r="RM310" s="31"/>
      <c r="RN310" s="31"/>
      <c r="RO310" s="31"/>
      <c r="RP310" s="31"/>
      <c r="RQ310" s="31"/>
      <c r="RR310" s="31"/>
      <c r="RS310" s="31"/>
      <c r="RT310" s="31"/>
      <c r="RU310" s="31"/>
      <c r="RV310" s="31"/>
      <c r="RW310" s="31"/>
      <c r="RX310" s="31"/>
      <c r="RY310" s="31"/>
      <c r="RZ310" s="31"/>
      <c r="SA310" s="31"/>
      <c r="SB310" s="31"/>
      <c r="SC310" s="31"/>
      <c r="SD310" s="31"/>
      <c r="SE310" s="31"/>
      <c r="SF310" s="31"/>
      <c r="SG310" s="31"/>
      <c r="SH310" s="31"/>
      <c r="SI310" s="31"/>
      <c r="SJ310" s="31"/>
      <c r="SK310" s="31"/>
      <c r="SL310" s="31"/>
      <c r="SM310" s="31"/>
      <c r="SN310" s="31"/>
      <c r="SO310" s="31"/>
      <c r="SP310" s="31"/>
      <c r="SQ310" s="31"/>
      <c r="SR310" s="31"/>
      <c r="SS310" s="31"/>
      <c r="ST310" s="31"/>
      <c r="SU310" s="31"/>
      <c r="SV310" s="31"/>
      <c r="SW310" s="31"/>
      <c r="SX310" s="31"/>
      <c r="SY310" s="31"/>
      <c r="SZ310" s="31"/>
      <c r="TA310" s="31"/>
      <c r="TB310" s="31"/>
      <c r="TC310" s="31"/>
      <c r="TD310" s="31"/>
      <c r="TE310" s="31"/>
      <c r="TF310" s="31"/>
      <c r="TG310" s="31"/>
      <c r="TH310" s="31"/>
      <c r="TI310" s="31"/>
      <c r="TJ310" s="31"/>
      <c r="TK310" s="31"/>
      <c r="TL310" s="31"/>
      <c r="TM310" s="31"/>
      <c r="TN310" s="31"/>
      <c r="TO310" s="31"/>
      <c r="TP310" s="31"/>
      <c r="TQ310" s="31"/>
      <c r="TR310" s="31"/>
      <c r="TS310" s="31"/>
      <c r="TT310" s="31"/>
      <c r="TU310" s="31"/>
      <c r="TV310" s="31"/>
      <c r="TW310" s="31"/>
      <c r="TX310" s="31"/>
      <c r="TY310" s="31"/>
      <c r="TZ310" s="31"/>
      <c r="UA310" s="31"/>
      <c r="UB310" s="31"/>
      <c r="UC310" s="31"/>
      <c r="UD310" s="31"/>
      <c r="UE310" s="31"/>
      <c r="UF310" s="31"/>
      <c r="UG310" s="31"/>
      <c r="UH310" s="31"/>
      <c r="UI310" s="31"/>
      <c r="UJ310" s="31"/>
      <c r="UK310" s="31"/>
      <c r="UL310" s="31"/>
      <c r="UM310" s="31"/>
      <c r="UN310" s="31"/>
      <c r="UO310" s="31"/>
      <c r="UP310" s="31"/>
      <c r="UQ310" s="31"/>
      <c r="UR310" s="31"/>
      <c r="US310" s="31"/>
      <c r="UT310" s="31"/>
      <c r="UU310" s="31"/>
      <c r="UV310" s="31"/>
      <c r="UW310" s="31"/>
      <c r="UX310" s="31"/>
      <c r="UY310" s="31"/>
      <c r="UZ310" s="31"/>
      <c r="VA310" s="31"/>
      <c r="VB310" s="31"/>
      <c r="VC310" s="31"/>
      <c r="VD310" s="31"/>
      <c r="VE310" s="31"/>
      <c r="VF310" s="31"/>
      <c r="VG310" s="31"/>
      <c r="VH310" s="31"/>
      <c r="VI310" s="31"/>
      <c r="VJ310" s="31"/>
      <c r="VK310" s="31"/>
      <c r="VL310" s="31"/>
      <c r="VM310" s="31"/>
      <c r="VN310" s="31"/>
      <c r="VO310" s="31"/>
      <c r="VP310" s="31"/>
      <c r="VQ310" s="31"/>
      <c r="VR310" s="31"/>
      <c r="VS310" s="31"/>
      <c r="VT310" s="31"/>
      <c r="VU310" s="31"/>
      <c r="VV310" s="31"/>
      <c r="VW310" s="31"/>
      <c r="VX310" s="31"/>
      <c r="VY310" s="31"/>
      <c r="VZ310" s="31"/>
      <c r="WA310" s="31"/>
      <c r="WB310" s="31"/>
      <c r="WC310" s="31"/>
      <c r="WD310" s="31"/>
      <c r="WE310" s="31"/>
      <c r="WF310" s="31"/>
      <c r="WG310" s="31"/>
      <c r="WH310" s="31"/>
      <c r="WI310" s="31"/>
      <c r="WJ310" s="31"/>
      <c r="WK310" s="31"/>
      <c r="WL310" s="31"/>
      <c r="WM310" s="31"/>
      <c r="WN310" s="31"/>
      <c r="WO310" s="31"/>
      <c r="WP310" s="31"/>
      <c r="WQ310" s="31"/>
      <c r="WR310" s="31"/>
      <c r="WS310" s="31"/>
      <c r="WT310" s="31"/>
      <c r="WU310" s="31"/>
      <c r="WV310" s="31"/>
      <c r="WW310" s="31"/>
      <c r="WX310" s="31"/>
      <c r="WY310" s="31"/>
      <c r="WZ310" s="31"/>
      <c r="XA310" s="31"/>
      <c r="XB310" s="31"/>
      <c r="XC310" s="31"/>
      <c r="XD310" s="31"/>
      <c r="XE310" s="31"/>
      <c r="XF310" s="31"/>
      <c r="XG310" s="31"/>
      <c r="XH310" s="31"/>
      <c r="XI310" s="31"/>
      <c r="XJ310" s="31"/>
      <c r="XK310" s="31"/>
      <c r="XL310" s="31"/>
      <c r="XM310" s="31"/>
      <c r="XN310" s="31"/>
      <c r="XO310" s="31"/>
      <c r="XP310" s="31"/>
      <c r="XQ310" s="31"/>
      <c r="XR310" s="31"/>
      <c r="XS310" s="31"/>
      <c r="XT310" s="31"/>
      <c r="XU310" s="31"/>
      <c r="XV310" s="31"/>
      <c r="XW310" s="31"/>
      <c r="XX310" s="31"/>
      <c r="XY310" s="31"/>
      <c r="XZ310" s="31"/>
      <c r="YA310" s="31"/>
      <c r="YB310" s="31"/>
      <c r="YC310" s="31"/>
      <c r="YD310" s="31"/>
      <c r="YE310" s="31"/>
      <c r="YF310" s="31"/>
      <c r="YG310" s="31"/>
      <c r="YH310" s="31"/>
      <c r="YI310" s="31"/>
      <c r="YJ310" s="31"/>
      <c r="YK310" s="31"/>
      <c r="YL310" s="31"/>
    </row>
    <row r="311" spans="1:662" s="5" customFormat="1" x14ac:dyDescent="0.25">
      <c r="A311" s="16"/>
      <c r="B311" s="16"/>
      <c r="C311" s="18">
        <v>4210</v>
      </c>
      <c r="D311" s="18" t="s">
        <v>17</v>
      </c>
      <c r="E311" s="3">
        <v>19578</v>
      </c>
      <c r="F311" s="3">
        <v>13792.32</v>
      </c>
      <c r="G311" s="15">
        <f t="shared" si="4"/>
        <v>70.448053938093778</v>
      </c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31"/>
      <c r="IX311" s="31"/>
      <c r="IY311" s="31"/>
      <c r="IZ311" s="31"/>
      <c r="JA311" s="31"/>
      <c r="JB311" s="31"/>
      <c r="JC311" s="31"/>
      <c r="JD311" s="31"/>
      <c r="JE311" s="31"/>
      <c r="JF311" s="31"/>
      <c r="JG311" s="31"/>
      <c r="JH311" s="31"/>
      <c r="JI311" s="31"/>
      <c r="JJ311" s="31"/>
      <c r="JK311" s="31"/>
      <c r="JL311" s="31"/>
      <c r="JM311" s="31"/>
      <c r="JN311" s="31"/>
      <c r="JO311" s="31"/>
      <c r="JP311" s="31"/>
      <c r="JQ311" s="31"/>
      <c r="JR311" s="31"/>
      <c r="JS311" s="31"/>
      <c r="JT311" s="31"/>
      <c r="JU311" s="31"/>
      <c r="JV311" s="31"/>
      <c r="JW311" s="31"/>
      <c r="JX311" s="31"/>
      <c r="JY311" s="31"/>
      <c r="JZ311" s="31"/>
      <c r="KA311" s="31"/>
      <c r="KB311" s="31"/>
      <c r="KC311" s="31"/>
      <c r="KD311" s="31"/>
      <c r="KE311" s="31"/>
      <c r="KF311" s="31"/>
      <c r="KG311" s="31"/>
      <c r="KH311" s="31"/>
      <c r="KI311" s="31"/>
      <c r="KJ311" s="31"/>
      <c r="KK311" s="31"/>
      <c r="KL311" s="31"/>
      <c r="KM311" s="31"/>
      <c r="KN311" s="31"/>
      <c r="KO311" s="31"/>
      <c r="KP311" s="31"/>
      <c r="KQ311" s="31"/>
      <c r="KR311" s="31"/>
      <c r="KS311" s="31"/>
      <c r="KT311" s="31"/>
      <c r="KU311" s="31"/>
      <c r="KV311" s="31"/>
      <c r="KW311" s="31"/>
      <c r="KX311" s="31"/>
      <c r="KY311" s="31"/>
      <c r="KZ311" s="31"/>
      <c r="LA311" s="31"/>
      <c r="LB311" s="31"/>
      <c r="LC311" s="31"/>
      <c r="LD311" s="31"/>
      <c r="LE311" s="31"/>
      <c r="LF311" s="31"/>
      <c r="LG311" s="31"/>
      <c r="LH311" s="31"/>
      <c r="LI311" s="31"/>
      <c r="LJ311" s="31"/>
      <c r="LK311" s="31"/>
      <c r="LL311" s="31"/>
      <c r="LM311" s="31"/>
      <c r="LN311" s="31"/>
      <c r="LO311" s="31"/>
      <c r="LP311" s="31"/>
      <c r="LQ311" s="31"/>
      <c r="LR311" s="31"/>
      <c r="LS311" s="31"/>
      <c r="LT311" s="31"/>
      <c r="LU311" s="31"/>
      <c r="LV311" s="31"/>
      <c r="LW311" s="31"/>
      <c r="LX311" s="31"/>
      <c r="LY311" s="31"/>
      <c r="LZ311" s="31"/>
      <c r="MA311" s="31"/>
      <c r="MB311" s="31"/>
      <c r="MC311" s="31"/>
      <c r="MD311" s="31"/>
      <c r="ME311" s="31"/>
      <c r="MF311" s="31"/>
      <c r="MG311" s="31"/>
      <c r="MH311" s="31"/>
      <c r="MI311" s="31"/>
      <c r="MJ311" s="31"/>
      <c r="MK311" s="31"/>
      <c r="ML311" s="31"/>
      <c r="MM311" s="31"/>
      <c r="MN311" s="31"/>
      <c r="MO311" s="31"/>
      <c r="MP311" s="31"/>
      <c r="MQ311" s="31"/>
      <c r="MR311" s="31"/>
      <c r="MS311" s="31"/>
      <c r="MT311" s="31"/>
      <c r="MU311" s="31"/>
      <c r="MV311" s="31"/>
      <c r="MW311" s="31"/>
      <c r="MX311" s="31"/>
      <c r="MY311" s="31"/>
      <c r="MZ311" s="31"/>
      <c r="NA311" s="31"/>
      <c r="NB311" s="31"/>
      <c r="NC311" s="31"/>
      <c r="ND311" s="31"/>
      <c r="NE311" s="31"/>
      <c r="NF311" s="31"/>
      <c r="NG311" s="31"/>
      <c r="NH311" s="31"/>
      <c r="NI311" s="31"/>
      <c r="NJ311" s="31"/>
      <c r="NK311" s="31"/>
      <c r="NL311" s="31"/>
      <c r="NM311" s="31"/>
      <c r="NN311" s="31"/>
      <c r="NO311" s="31"/>
      <c r="NP311" s="31"/>
      <c r="NQ311" s="31"/>
      <c r="NR311" s="31"/>
      <c r="NS311" s="31"/>
      <c r="NT311" s="31"/>
      <c r="NU311" s="31"/>
      <c r="NV311" s="31"/>
      <c r="NW311" s="31"/>
      <c r="NX311" s="31"/>
      <c r="NY311" s="31"/>
      <c r="NZ311" s="31"/>
      <c r="OA311" s="31"/>
      <c r="OB311" s="31"/>
      <c r="OC311" s="31"/>
      <c r="OD311" s="31"/>
      <c r="OE311" s="31"/>
      <c r="OF311" s="31"/>
      <c r="OG311" s="31"/>
      <c r="OH311" s="31"/>
      <c r="OI311" s="31"/>
      <c r="OJ311" s="31"/>
      <c r="OK311" s="31"/>
      <c r="OL311" s="31"/>
      <c r="OM311" s="31"/>
      <c r="ON311" s="31"/>
      <c r="OO311" s="31"/>
      <c r="OP311" s="31"/>
      <c r="OQ311" s="31"/>
      <c r="OR311" s="31"/>
      <c r="OS311" s="31"/>
      <c r="OT311" s="31"/>
      <c r="OU311" s="31"/>
      <c r="OV311" s="31"/>
      <c r="OW311" s="31"/>
      <c r="OX311" s="31"/>
      <c r="OY311" s="31"/>
      <c r="OZ311" s="31"/>
      <c r="PA311" s="31"/>
      <c r="PB311" s="31"/>
      <c r="PC311" s="31"/>
      <c r="PD311" s="31"/>
      <c r="PE311" s="31"/>
      <c r="PF311" s="31"/>
      <c r="PG311" s="31"/>
      <c r="PH311" s="31"/>
      <c r="PI311" s="31"/>
      <c r="PJ311" s="31"/>
      <c r="PK311" s="31"/>
      <c r="PL311" s="31"/>
      <c r="PM311" s="31"/>
      <c r="PN311" s="31"/>
      <c r="PO311" s="31"/>
      <c r="PP311" s="31"/>
      <c r="PQ311" s="31"/>
      <c r="PR311" s="31"/>
      <c r="PS311" s="31"/>
      <c r="PT311" s="31"/>
      <c r="PU311" s="31"/>
      <c r="PV311" s="31"/>
      <c r="PW311" s="31"/>
      <c r="PX311" s="31"/>
      <c r="PY311" s="31"/>
      <c r="PZ311" s="31"/>
      <c r="QA311" s="31"/>
      <c r="QB311" s="31"/>
      <c r="QC311" s="31"/>
      <c r="QD311" s="31"/>
      <c r="QE311" s="31"/>
      <c r="QF311" s="31"/>
      <c r="QG311" s="31"/>
      <c r="QH311" s="31"/>
      <c r="QI311" s="31"/>
      <c r="QJ311" s="31"/>
      <c r="QK311" s="31"/>
      <c r="QL311" s="31"/>
      <c r="QM311" s="31"/>
      <c r="QN311" s="31"/>
      <c r="QO311" s="31"/>
      <c r="QP311" s="31"/>
      <c r="QQ311" s="31"/>
      <c r="QR311" s="31"/>
      <c r="QS311" s="31"/>
      <c r="QT311" s="31"/>
      <c r="QU311" s="31"/>
      <c r="QV311" s="31"/>
      <c r="QW311" s="31"/>
      <c r="QX311" s="31"/>
      <c r="QY311" s="31"/>
      <c r="QZ311" s="31"/>
      <c r="RA311" s="31"/>
      <c r="RB311" s="31"/>
      <c r="RC311" s="31"/>
      <c r="RD311" s="31"/>
      <c r="RE311" s="31"/>
      <c r="RF311" s="31"/>
      <c r="RG311" s="31"/>
      <c r="RH311" s="31"/>
      <c r="RI311" s="31"/>
      <c r="RJ311" s="31"/>
      <c r="RK311" s="31"/>
      <c r="RL311" s="31"/>
      <c r="RM311" s="31"/>
      <c r="RN311" s="31"/>
      <c r="RO311" s="31"/>
      <c r="RP311" s="31"/>
      <c r="RQ311" s="31"/>
      <c r="RR311" s="31"/>
      <c r="RS311" s="31"/>
      <c r="RT311" s="31"/>
      <c r="RU311" s="31"/>
      <c r="RV311" s="31"/>
      <c r="RW311" s="31"/>
      <c r="RX311" s="31"/>
      <c r="RY311" s="31"/>
      <c r="RZ311" s="31"/>
      <c r="SA311" s="31"/>
      <c r="SB311" s="31"/>
      <c r="SC311" s="31"/>
      <c r="SD311" s="31"/>
      <c r="SE311" s="31"/>
      <c r="SF311" s="31"/>
      <c r="SG311" s="31"/>
      <c r="SH311" s="31"/>
      <c r="SI311" s="31"/>
      <c r="SJ311" s="31"/>
      <c r="SK311" s="31"/>
      <c r="SL311" s="31"/>
      <c r="SM311" s="31"/>
      <c r="SN311" s="31"/>
      <c r="SO311" s="31"/>
      <c r="SP311" s="31"/>
      <c r="SQ311" s="31"/>
      <c r="SR311" s="31"/>
      <c r="SS311" s="31"/>
      <c r="ST311" s="31"/>
      <c r="SU311" s="31"/>
      <c r="SV311" s="31"/>
      <c r="SW311" s="31"/>
      <c r="SX311" s="31"/>
      <c r="SY311" s="31"/>
      <c r="SZ311" s="31"/>
      <c r="TA311" s="31"/>
      <c r="TB311" s="31"/>
      <c r="TC311" s="31"/>
      <c r="TD311" s="31"/>
      <c r="TE311" s="31"/>
      <c r="TF311" s="31"/>
      <c r="TG311" s="31"/>
      <c r="TH311" s="31"/>
      <c r="TI311" s="31"/>
      <c r="TJ311" s="31"/>
      <c r="TK311" s="31"/>
      <c r="TL311" s="31"/>
      <c r="TM311" s="31"/>
      <c r="TN311" s="31"/>
      <c r="TO311" s="31"/>
      <c r="TP311" s="31"/>
      <c r="TQ311" s="31"/>
      <c r="TR311" s="31"/>
      <c r="TS311" s="31"/>
      <c r="TT311" s="31"/>
      <c r="TU311" s="31"/>
      <c r="TV311" s="31"/>
      <c r="TW311" s="31"/>
      <c r="TX311" s="31"/>
      <c r="TY311" s="31"/>
      <c r="TZ311" s="31"/>
      <c r="UA311" s="31"/>
      <c r="UB311" s="31"/>
      <c r="UC311" s="31"/>
      <c r="UD311" s="31"/>
      <c r="UE311" s="31"/>
      <c r="UF311" s="31"/>
      <c r="UG311" s="31"/>
      <c r="UH311" s="31"/>
      <c r="UI311" s="31"/>
      <c r="UJ311" s="31"/>
      <c r="UK311" s="31"/>
      <c r="UL311" s="31"/>
      <c r="UM311" s="31"/>
      <c r="UN311" s="31"/>
      <c r="UO311" s="31"/>
      <c r="UP311" s="31"/>
      <c r="UQ311" s="31"/>
      <c r="UR311" s="31"/>
      <c r="US311" s="31"/>
      <c r="UT311" s="31"/>
      <c r="UU311" s="31"/>
      <c r="UV311" s="31"/>
      <c r="UW311" s="31"/>
      <c r="UX311" s="31"/>
      <c r="UY311" s="31"/>
      <c r="UZ311" s="31"/>
      <c r="VA311" s="31"/>
      <c r="VB311" s="31"/>
      <c r="VC311" s="31"/>
      <c r="VD311" s="31"/>
      <c r="VE311" s="31"/>
      <c r="VF311" s="31"/>
      <c r="VG311" s="31"/>
      <c r="VH311" s="31"/>
      <c r="VI311" s="31"/>
      <c r="VJ311" s="31"/>
      <c r="VK311" s="31"/>
      <c r="VL311" s="31"/>
      <c r="VM311" s="31"/>
      <c r="VN311" s="31"/>
      <c r="VO311" s="31"/>
      <c r="VP311" s="31"/>
      <c r="VQ311" s="31"/>
      <c r="VR311" s="31"/>
      <c r="VS311" s="31"/>
      <c r="VT311" s="31"/>
      <c r="VU311" s="31"/>
      <c r="VV311" s="31"/>
      <c r="VW311" s="31"/>
      <c r="VX311" s="31"/>
      <c r="VY311" s="31"/>
      <c r="VZ311" s="31"/>
      <c r="WA311" s="31"/>
      <c r="WB311" s="31"/>
      <c r="WC311" s="31"/>
      <c r="WD311" s="31"/>
      <c r="WE311" s="31"/>
      <c r="WF311" s="31"/>
      <c r="WG311" s="31"/>
      <c r="WH311" s="31"/>
      <c r="WI311" s="31"/>
      <c r="WJ311" s="31"/>
      <c r="WK311" s="31"/>
      <c r="WL311" s="31"/>
      <c r="WM311" s="31"/>
      <c r="WN311" s="31"/>
      <c r="WO311" s="31"/>
      <c r="WP311" s="31"/>
      <c r="WQ311" s="31"/>
      <c r="WR311" s="31"/>
      <c r="WS311" s="31"/>
      <c r="WT311" s="31"/>
      <c r="WU311" s="31"/>
      <c r="WV311" s="31"/>
      <c r="WW311" s="31"/>
      <c r="WX311" s="31"/>
      <c r="WY311" s="31"/>
      <c r="WZ311" s="31"/>
      <c r="XA311" s="31"/>
      <c r="XB311" s="31"/>
      <c r="XC311" s="31"/>
      <c r="XD311" s="31"/>
      <c r="XE311" s="31"/>
      <c r="XF311" s="31"/>
      <c r="XG311" s="31"/>
      <c r="XH311" s="31"/>
      <c r="XI311" s="31"/>
      <c r="XJ311" s="31"/>
      <c r="XK311" s="31"/>
      <c r="XL311" s="31"/>
      <c r="XM311" s="31"/>
      <c r="XN311" s="31"/>
      <c r="XO311" s="31"/>
      <c r="XP311" s="31"/>
      <c r="XQ311" s="31"/>
      <c r="XR311" s="31"/>
      <c r="XS311" s="31"/>
      <c r="XT311" s="31"/>
      <c r="XU311" s="31"/>
      <c r="XV311" s="31"/>
      <c r="XW311" s="31"/>
      <c r="XX311" s="31"/>
      <c r="XY311" s="31"/>
      <c r="XZ311" s="31"/>
      <c r="YA311" s="31"/>
      <c r="YB311" s="31"/>
      <c r="YC311" s="31"/>
      <c r="YD311" s="31"/>
      <c r="YE311" s="31"/>
      <c r="YF311" s="31"/>
      <c r="YG311" s="31"/>
      <c r="YH311" s="31"/>
      <c r="YI311" s="31"/>
      <c r="YJ311" s="31"/>
      <c r="YK311" s="31"/>
      <c r="YL311" s="31"/>
    </row>
    <row r="312" spans="1:662" s="5" customFormat="1" x14ac:dyDescent="0.25">
      <c r="A312" s="16"/>
      <c r="B312" s="16"/>
      <c r="C312" s="18">
        <v>4300</v>
      </c>
      <c r="D312" s="18" t="s">
        <v>10</v>
      </c>
      <c r="E312" s="3">
        <v>53043.44</v>
      </c>
      <c r="F312" s="3">
        <v>50898.53</v>
      </c>
      <c r="G312" s="15">
        <f t="shared" si="4"/>
        <v>95.956314296357846</v>
      </c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31"/>
      <c r="IX312" s="31"/>
      <c r="IY312" s="31"/>
      <c r="IZ312" s="31"/>
      <c r="JA312" s="31"/>
      <c r="JB312" s="31"/>
      <c r="JC312" s="31"/>
      <c r="JD312" s="31"/>
      <c r="JE312" s="31"/>
      <c r="JF312" s="31"/>
      <c r="JG312" s="31"/>
      <c r="JH312" s="31"/>
      <c r="JI312" s="31"/>
      <c r="JJ312" s="31"/>
      <c r="JK312" s="31"/>
      <c r="JL312" s="31"/>
      <c r="JM312" s="31"/>
      <c r="JN312" s="31"/>
      <c r="JO312" s="31"/>
      <c r="JP312" s="31"/>
      <c r="JQ312" s="31"/>
      <c r="JR312" s="31"/>
      <c r="JS312" s="31"/>
      <c r="JT312" s="31"/>
      <c r="JU312" s="31"/>
      <c r="JV312" s="31"/>
      <c r="JW312" s="31"/>
      <c r="JX312" s="31"/>
      <c r="JY312" s="31"/>
      <c r="JZ312" s="31"/>
      <c r="KA312" s="31"/>
      <c r="KB312" s="31"/>
      <c r="KC312" s="31"/>
      <c r="KD312" s="31"/>
      <c r="KE312" s="31"/>
      <c r="KF312" s="31"/>
      <c r="KG312" s="31"/>
      <c r="KH312" s="31"/>
      <c r="KI312" s="31"/>
      <c r="KJ312" s="31"/>
      <c r="KK312" s="31"/>
      <c r="KL312" s="31"/>
      <c r="KM312" s="31"/>
      <c r="KN312" s="31"/>
      <c r="KO312" s="31"/>
      <c r="KP312" s="31"/>
      <c r="KQ312" s="31"/>
      <c r="KR312" s="31"/>
      <c r="KS312" s="31"/>
      <c r="KT312" s="31"/>
      <c r="KU312" s="31"/>
      <c r="KV312" s="31"/>
      <c r="KW312" s="31"/>
      <c r="KX312" s="31"/>
      <c r="KY312" s="31"/>
      <c r="KZ312" s="31"/>
      <c r="LA312" s="31"/>
      <c r="LB312" s="31"/>
      <c r="LC312" s="31"/>
      <c r="LD312" s="31"/>
      <c r="LE312" s="31"/>
      <c r="LF312" s="31"/>
      <c r="LG312" s="31"/>
      <c r="LH312" s="31"/>
      <c r="LI312" s="31"/>
      <c r="LJ312" s="31"/>
      <c r="LK312" s="31"/>
      <c r="LL312" s="31"/>
      <c r="LM312" s="31"/>
      <c r="LN312" s="31"/>
      <c r="LO312" s="31"/>
      <c r="LP312" s="31"/>
      <c r="LQ312" s="31"/>
      <c r="LR312" s="31"/>
      <c r="LS312" s="31"/>
      <c r="LT312" s="31"/>
      <c r="LU312" s="31"/>
      <c r="LV312" s="31"/>
      <c r="LW312" s="31"/>
      <c r="LX312" s="31"/>
      <c r="LY312" s="31"/>
      <c r="LZ312" s="31"/>
      <c r="MA312" s="31"/>
      <c r="MB312" s="31"/>
      <c r="MC312" s="31"/>
      <c r="MD312" s="31"/>
      <c r="ME312" s="31"/>
      <c r="MF312" s="31"/>
      <c r="MG312" s="31"/>
      <c r="MH312" s="31"/>
      <c r="MI312" s="31"/>
      <c r="MJ312" s="31"/>
      <c r="MK312" s="31"/>
      <c r="ML312" s="31"/>
      <c r="MM312" s="31"/>
      <c r="MN312" s="31"/>
      <c r="MO312" s="31"/>
      <c r="MP312" s="31"/>
      <c r="MQ312" s="31"/>
      <c r="MR312" s="31"/>
      <c r="MS312" s="31"/>
      <c r="MT312" s="31"/>
      <c r="MU312" s="31"/>
      <c r="MV312" s="31"/>
      <c r="MW312" s="31"/>
      <c r="MX312" s="31"/>
      <c r="MY312" s="31"/>
      <c r="MZ312" s="31"/>
      <c r="NA312" s="31"/>
      <c r="NB312" s="31"/>
      <c r="NC312" s="31"/>
      <c r="ND312" s="31"/>
      <c r="NE312" s="31"/>
      <c r="NF312" s="31"/>
      <c r="NG312" s="31"/>
      <c r="NH312" s="31"/>
      <c r="NI312" s="31"/>
      <c r="NJ312" s="31"/>
      <c r="NK312" s="31"/>
      <c r="NL312" s="31"/>
      <c r="NM312" s="31"/>
      <c r="NN312" s="31"/>
      <c r="NO312" s="31"/>
      <c r="NP312" s="31"/>
      <c r="NQ312" s="31"/>
      <c r="NR312" s="31"/>
      <c r="NS312" s="31"/>
      <c r="NT312" s="31"/>
      <c r="NU312" s="31"/>
      <c r="NV312" s="31"/>
      <c r="NW312" s="31"/>
      <c r="NX312" s="31"/>
      <c r="NY312" s="31"/>
      <c r="NZ312" s="31"/>
      <c r="OA312" s="31"/>
      <c r="OB312" s="31"/>
      <c r="OC312" s="31"/>
      <c r="OD312" s="31"/>
      <c r="OE312" s="31"/>
      <c r="OF312" s="31"/>
      <c r="OG312" s="31"/>
      <c r="OH312" s="31"/>
      <c r="OI312" s="31"/>
      <c r="OJ312" s="31"/>
      <c r="OK312" s="31"/>
      <c r="OL312" s="31"/>
      <c r="OM312" s="31"/>
      <c r="ON312" s="31"/>
      <c r="OO312" s="31"/>
      <c r="OP312" s="31"/>
      <c r="OQ312" s="31"/>
      <c r="OR312" s="31"/>
      <c r="OS312" s="31"/>
      <c r="OT312" s="31"/>
      <c r="OU312" s="31"/>
      <c r="OV312" s="31"/>
      <c r="OW312" s="31"/>
      <c r="OX312" s="31"/>
      <c r="OY312" s="31"/>
      <c r="OZ312" s="31"/>
      <c r="PA312" s="31"/>
      <c r="PB312" s="31"/>
      <c r="PC312" s="31"/>
      <c r="PD312" s="31"/>
      <c r="PE312" s="31"/>
      <c r="PF312" s="31"/>
      <c r="PG312" s="31"/>
      <c r="PH312" s="31"/>
      <c r="PI312" s="31"/>
      <c r="PJ312" s="31"/>
      <c r="PK312" s="31"/>
      <c r="PL312" s="31"/>
      <c r="PM312" s="31"/>
      <c r="PN312" s="31"/>
      <c r="PO312" s="31"/>
      <c r="PP312" s="31"/>
      <c r="PQ312" s="31"/>
      <c r="PR312" s="31"/>
      <c r="PS312" s="31"/>
      <c r="PT312" s="31"/>
      <c r="PU312" s="31"/>
      <c r="PV312" s="31"/>
      <c r="PW312" s="31"/>
      <c r="PX312" s="31"/>
      <c r="PY312" s="31"/>
      <c r="PZ312" s="31"/>
      <c r="QA312" s="31"/>
      <c r="QB312" s="31"/>
      <c r="QC312" s="31"/>
      <c r="QD312" s="31"/>
      <c r="QE312" s="31"/>
      <c r="QF312" s="31"/>
      <c r="QG312" s="31"/>
      <c r="QH312" s="31"/>
      <c r="QI312" s="31"/>
      <c r="QJ312" s="31"/>
      <c r="QK312" s="31"/>
      <c r="QL312" s="31"/>
      <c r="QM312" s="31"/>
      <c r="QN312" s="31"/>
      <c r="QO312" s="31"/>
      <c r="QP312" s="31"/>
      <c r="QQ312" s="31"/>
      <c r="QR312" s="31"/>
      <c r="QS312" s="31"/>
      <c r="QT312" s="31"/>
      <c r="QU312" s="31"/>
      <c r="QV312" s="31"/>
      <c r="QW312" s="31"/>
      <c r="QX312" s="31"/>
      <c r="QY312" s="31"/>
      <c r="QZ312" s="31"/>
      <c r="RA312" s="31"/>
      <c r="RB312" s="31"/>
      <c r="RC312" s="31"/>
      <c r="RD312" s="31"/>
      <c r="RE312" s="31"/>
      <c r="RF312" s="31"/>
      <c r="RG312" s="31"/>
      <c r="RH312" s="31"/>
      <c r="RI312" s="31"/>
      <c r="RJ312" s="31"/>
      <c r="RK312" s="31"/>
      <c r="RL312" s="31"/>
      <c r="RM312" s="31"/>
      <c r="RN312" s="31"/>
      <c r="RO312" s="31"/>
      <c r="RP312" s="31"/>
      <c r="RQ312" s="31"/>
      <c r="RR312" s="31"/>
      <c r="RS312" s="31"/>
      <c r="RT312" s="31"/>
      <c r="RU312" s="31"/>
      <c r="RV312" s="31"/>
      <c r="RW312" s="31"/>
      <c r="RX312" s="31"/>
      <c r="RY312" s="31"/>
      <c r="RZ312" s="31"/>
      <c r="SA312" s="31"/>
      <c r="SB312" s="31"/>
      <c r="SC312" s="31"/>
      <c r="SD312" s="31"/>
      <c r="SE312" s="31"/>
      <c r="SF312" s="31"/>
      <c r="SG312" s="31"/>
      <c r="SH312" s="31"/>
      <c r="SI312" s="31"/>
      <c r="SJ312" s="31"/>
      <c r="SK312" s="31"/>
      <c r="SL312" s="31"/>
      <c r="SM312" s="31"/>
      <c r="SN312" s="31"/>
      <c r="SO312" s="31"/>
      <c r="SP312" s="31"/>
      <c r="SQ312" s="31"/>
      <c r="SR312" s="31"/>
      <c r="SS312" s="31"/>
      <c r="ST312" s="31"/>
      <c r="SU312" s="31"/>
      <c r="SV312" s="31"/>
      <c r="SW312" s="31"/>
      <c r="SX312" s="31"/>
      <c r="SY312" s="31"/>
      <c r="SZ312" s="31"/>
      <c r="TA312" s="31"/>
      <c r="TB312" s="31"/>
      <c r="TC312" s="31"/>
      <c r="TD312" s="31"/>
      <c r="TE312" s="31"/>
      <c r="TF312" s="31"/>
      <c r="TG312" s="31"/>
      <c r="TH312" s="31"/>
      <c r="TI312" s="31"/>
      <c r="TJ312" s="31"/>
      <c r="TK312" s="31"/>
      <c r="TL312" s="31"/>
      <c r="TM312" s="31"/>
      <c r="TN312" s="31"/>
      <c r="TO312" s="31"/>
      <c r="TP312" s="31"/>
      <c r="TQ312" s="31"/>
      <c r="TR312" s="31"/>
      <c r="TS312" s="31"/>
      <c r="TT312" s="31"/>
      <c r="TU312" s="31"/>
      <c r="TV312" s="31"/>
      <c r="TW312" s="31"/>
      <c r="TX312" s="31"/>
      <c r="TY312" s="31"/>
      <c r="TZ312" s="31"/>
      <c r="UA312" s="31"/>
      <c r="UB312" s="31"/>
      <c r="UC312" s="31"/>
      <c r="UD312" s="31"/>
      <c r="UE312" s="31"/>
      <c r="UF312" s="31"/>
      <c r="UG312" s="31"/>
      <c r="UH312" s="31"/>
      <c r="UI312" s="31"/>
      <c r="UJ312" s="31"/>
      <c r="UK312" s="31"/>
      <c r="UL312" s="31"/>
      <c r="UM312" s="31"/>
      <c r="UN312" s="31"/>
      <c r="UO312" s="31"/>
      <c r="UP312" s="31"/>
      <c r="UQ312" s="31"/>
      <c r="UR312" s="31"/>
      <c r="US312" s="31"/>
      <c r="UT312" s="31"/>
      <c r="UU312" s="31"/>
      <c r="UV312" s="31"/>
      <c r="UW312" s="31"/>
      <c r="UX312" s="31"/>
      <c r="UY312" s="31"/>
      <c r="UZ312" s="31"/>
      <c r="VA312" s="31"/>
      <c r="VB312" s="31"/>
      <c r="VC312" s="31"/>
      <c r="VD312" s="31"/>
      <c r="VE312" s="31"/>
      <c r="VF312" s="31"/>
      <c r="VG312" s="31"/>
      <c r="VH312" s="31"/>
      <c r="VI312" s="31"/>
      <c r="VJ312" s="31"/>
      <c r="VK312" s="31"/>
      <c r="VL312" s="31"/>
      <c r="VM312" s="31"/>
      <c r="VN312" s="31"/>
      <c r="VO312" s="31"/>
      <c r="VP312" s="31"/>
      <c r="VQ312" s="31"/>
      <c r="VR312" s="31"/>
      <c r="VS312" s="31"/>
      <c r="VT312" s="31"/>
      <c r="VU312" s="31"/>
      <c r="VV312" s="31"/>
      <c r="VW312" s="31"/>
      <c r="VX312" s="31"/>
      <c r="VY312" s="31"/>
      <c r="VZ312" s="31"/>
      <c r="WA312" s="31"/>
      <c r="WB312" s="31"/>
      <c r="WC312" s="31"/>
      <c r="WD312" s="31"/>
      <c r="WE312" s="31"/>
      <c r="WF312" s="31"/>
      <c r="WG312" s="31"/>
      <c r="WH312" s="31"/>
      <c r="WI312" s="31"/>
      <c r="WJ312" s="31"/>
      <c r="WK312" s="31"/>
      <c r="WL312" s="31"/>
      <c r="WM312" s="31"/>
      <c r="WN312" s="31"/>
      <c r="WO312" s="31"/>
      <c r="WP312" s="31"/>
      <c r="WQ312" s="31"/>
      <c r="WR312" s="31"/>
      <c r="WS312" s="31"/>
      <c r="WT312" s="31"/>
      <c r="WU312" s="31"/>
      <c r="WV312" s="31"/>
      <c r="WW312" s="31"/>
      <c r="WX312" s="31"/>
      <c r="WY312" s="31"/>
      <c r="WZ312" s="31"/>
      <c r="XA312" s="31"/>
      <c r="XB312" s="31"/>
      <c r="XC312" s="31"/>
      <c r="XD312" s="31"/>
      <c r="XE312" s="31"/>
      <c r="XF312" s="31"/>
      <c r="XG312" s="31"/>
      <c r="XH312" s="31"/>
      <c r="XI312" s="31"/>
      <c r="XJ312" s="31"/>
      <c r="XK312" s="31"/>
      <c r="XL312" s="31"/>
      <c r="XM312" s="31"/>
      <c r="XN312" s="31"/>
      <c r="XO312" s="31"/>
      <c r="XP312" s="31"/>
      <c r="XQ312" s="31"/>
      <c r="XR312" s="31"/>
      <c r="XS312" s="31"/>
      <c r="XT312" s="31"/>
      <c r="XU312" s="31"/>
      <c r="XV312" s="31"/>
      <c r="XW312" s="31"/>
      <c r="XX312" s="31"/>
      <c r="XY312" s="31"/>
      <c r="XZ312" s="31"/>
      <c r="YA312" s="31"/>
      <c r="YB312" s="31"/>
      <c r="YC312" s="31"/>
      <c r="YD312" s="31"/>
      <c r="YE312" s="31"/>
      <c r="YF312" s="31"/>
      <c r="YG312" s="31"/>
      <c r="YH312" s="31"/>
      <c r="YI312" s="31"/>
      <c r="YJ312" s="31"/>
      <c r="YK312" s="31"/>
      <c r="YL312" s="31"/>
    </row>
    <row r="313" spans="1:662" ht="25.5" x14ac:dyDescent="0.25">
      <c r="A313" s="19">
        <v>921</v>
      </c>
      <c r="B313" s="19"/>
      <c r="C313" s="14"/>
      <c r="D313" s="14" t="s">
        <v>142</v>
      </c>
      <c r="E313" s="15">
        <f>E314+E324+E326</f>
        <v>712097.2</v>
      </c>
      <c r="F313" s="15">
        <f>F314+F324+F326</f>
        <v>396055.94</v>
      </c>
      <c r="G313" s="26">
        <f t="shared" si="4"/>
        <v>55.618241442319963</v>
      </c>
    </row>
    <row r="314" spans="1:662" x14ac:dyDescent="0.25">
      <c r="A314" s="16"/>
      <c r="B314" s="16">
        <v>92109</v>
      </c>
      <c r="C314" s="18"/>
      <c r="D314" s="18" t="s">
        <v>111</v>
      </c>
      <c r="E314" s="3">
        <f>E315+E316+E317+E318+E319+E320+E321+E322+E323</f>
        <v>402097.2</v>
      </c>
      <c r="F314" s="3">
        <f>F315+F316+F317+F318+F319+F320+F321+F322+F323</f>
        <v>326055.94</v>
      </c>
      <c r="G314" s="15">
        <f t="shared" si="4"/>
        <v>81.088836231637515</v>
      </c>
    </row>
    <row r="315" spans="1:662" s="6" customFormat="1" ht="25.5" x14ac:dyDescent="0.25">
      <c r="A315" s="16"/>
      <c r="B315" s="16"/>
      <c r="C315" s="18">
        <v>2480</v>
      </c>
      <c r="D315" s="18" t="s">
        <v>141</v>
      </c>
      <c r="E315" s="3">
        <v>295000</v>
      </c>
      <c r="F315" s="3">
        <v>231530.05</v>
      </c>
      <c r="G315" s="26">
        <f t="shared" si="4"/>
        <v>78.484762711864391</v>
      </c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31"/>
      <c r="EA315" s="31"/>
      <c r="EB315" s="31"/>
      <c r="EC315" s="31"/>
      <c r="ED315" s="31"/>
      <c r="EE315" s="31"/>
      <c r="EF315" s="31"/>
      <c r="EG315" s="31"/>
      <c r="EH315" s="31"/>
      <c r="EI315" s="31"/>
      <c r="EJ315" s="31"/>
      <c r="EK315" s="31"/>
      <c r="EL315" s="31"/>
      <c r="EM315" s="31"/>
      <c r="EN315" s="31"/>
      <c r="EO315" s="31"/>
      <c r="EP315" s="31"/>
      <c r="EQ315" s="31"/>
      <c r="ER315" s="31"/>
      <c r="ES315" s="31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31"/>
      <c r="IX315" s="31"/>
      <c r="IY315" s="31"/>
      <c r="IZ315" s="31"/>
      <c r="JA315" s="31"/>
      <c r="JB315" s="31"/>
      <c r="JC315" s="31"/>
      <c r="JD315" s="31"/>
      <c r="JE315" s="31"/>
      <c r="JF315" s="31"/>
      <c r="JG315" s="31"/>
      <c r="JH315" s="31"/>
      <c r="JI315" s="31"/>
      <c r="JJ315" s="31"/>
      <c r="JK315" s="31"/>
      <c r="JL315" s="31"/>
      <c r="JM315" s="31"/>
      <c r="JN315" s="31"/>
      <c r="JO315" s="31"/>
      <c r="JP315" s="31"/>
      <c r="JQ315" s="31"/>
      <c r="JR315" s="31"/>
      <c r="JS315" s="31"/>
      <c r="JT315" s="31"/>
      <c r="JU315" s="31"/>
      <c r="JV315" s="31"/>
      <c r="JW315" s="31"/>
      <c r="JX315" s="31"/>
      <c r="JY315" s="31"/>
      <c r="JZ315" s="31"/>
      <c r="KA315" s="31"/>
      <c r="KB315" s="31"/>
      <c r="KC315" s="31"/>
      <c r="KD315" s="31"/>
      <c r="KE315" s="31"/>
      <c r="KF315" s="31"/>
      <c r="KG315" s="31"/>
      <c r="KH315" s="31"/>
      <c r="KI315" s="31"/>
      <c r="KJ315" s="31"/>
      <c r="KK315" s="31"/>
      <c r="KL315" s="31"/>
      <c r="KM315" s="31"/>
      <c r="KN315" s="31"/>
      <c r="KO315" s="31"/>
      <c r="KP315" s="31"/>
      <c r="KQ315" s="31"/>
      <c r="KR315" s="31"/>
      <c r="KS315" s="31"/>
      <c r="KT315" s="31"/>
      <c r="KU315" s="31"/>
      <c r="KV315" s="31"/>
      <c r="KW315" s="31"/>
      <c r="KX315" s="31"/>
      <c r="KY315" s="31"/>
      <c r="KZ315" s="31"/>
      <c r="LA315" s="31"/>
      <c r="LB315" s="31"/>
      <c r="LC315" s="31"/>
      <c r="LD315" s="31"/>
      <c r="LE315" s="31"/>
      <c r="LF315" s="31"/>
      <c r="LG315" s="31"/>
      <c r="LH315" s="31"/>
      <c r="LI315" s="31"/>
      <c r="LJ315" s="31"/>
      <c r="LK315" s="31"/>
      <c r="LL315" s="31"/>
      <c r="LM315" s="31"/>
      <c r="LN315" s="31"/>
      <c r="LO315" s="31"/>
      <c r="LP315" s="31"/>
      <c r="LQ315" s="31"/>
      <c r="LR315" s="31"/>
      <c r="LS315" s="31"/>
      <c r="LT315" s="31"/>
      <c r="LU315" s="31"/>
      <c r="LV315" s="31"/>
      <c r="LW315" s="31"/>
      <c r="LX315" s="31"/>
      <c r="LY315" s="31"/>
      <c r="LZ315" s="31"/>
      <c r="MA315" s="31"/>
      <c r="MB315" s="31"/>
      <c r="MC315" s="31"/>
      <c r="MD315" s="31"/>
      <c r="ME315" s="31"/>
      <c r="MF315" s="31"/>
      <c r="MG315" s="31"/>
      <c r="MH315" s="31"/>
      <c r="MI315" s="31"/>
      <c r="MJ315" s="31"/>
      <c r="MK315" s="31"/>
      <c r="ML315" s="31"/>
      <c r="MM315" s="31"/>
      <c r="MN315" s="31"/>
      <c r="MO315" s="31"/>
      <c r="MP315" s="31"/>
      <c r="MQ315" s="31"/>
      <c r="MR315" s="31"/>
      <c r="MS315" s="31"/>
      <c r="MT315" s="31"/>
      <c r="MU315" s="31"/>
      <c r="MV315" s="31"/>
      <c r="MW315" s="31"/>
      <c r="MX315" s="31"/>
      <c r="MY315" s="31"/>
      <c r="MZ315" s="31"/>
      <c r="NA315" s="31"/>
      <c r="NB315" s="31"/>
      <c r="NC315" s="31"/>
      <c r="ND315" s="31"/>
      <c r="NE315" s="31"/>
      <c r="NF315" s="31"/>
      <c r="NG315" s="31"/>
      <c r="NH315" s="31"/>
      <c r="NI315" s="31"/>
      <c r="NJ315" s="31"/>
      <c r="NK315" s="31"/>
      <c r="NL315" s="31"/>
      <c r="NM315" s="31"/>
      <c r="NN315" s="31"/>
      <c r="NO315" s="31"/>
      <c r="NP315" s="31"/>
      <c r="NQ315" s="31"/>
      <c r="NR315" s="31"/>
      <c r="NS315" s="31"/>
      <c r="NT315" s="31"/>
      <c r="NU315" s="31"/>
      <c r="NV315" s="31"/>
      <c r="NW315" s="31"/>
      <c r="NX315" s="31"/>
      <c r="NY315" s="31"/>
      <c r="NZ315" s="31"/>
      <c r="OA315" s="31"/>
      <c r="OB315" s="31"/>
      <c r="OC315" s="31"/>
      <c r="OD315" s="31"/>
      <c r="OE315" s="31"/>
      <c r="OF315" s="31"/>
      <c r="OG315" s="31"/>
      <c r="OH315" s="31"/>
      <c r="OI315" s="31"/>
      <c r="OJ315" s="31"/>
      <c r="OK315" s="31"/>
      <c r="OL315" s="31"/>
      <c r="OM315" s="31"/>
      <c r="ON315" s="31"/>
      <c r="OO315" s="31"/>
      <c r="OP315" s="31"/>
      <c r="OQ315" s="31"/>
      <c r="OR315" s="31"/>
      <c r="OS315" s="31"/>
      <c r="OT315" s="31"/>
      <c r="OU315" s="31"/>
      <c r="OV315" s="31"/>
      <c r="OW315" s="31"/>
      <c r="OX315" s="31"/>
      <c r="OY315" s="31"/>
      <c r="OZ315" s="31"/>
      <c r="PA315" s="31"/>
      <c r="PB315" s="31"/>
      <c r="PC315" s="31"/>
      <c r="PD315" s="31"/>
      <c r="PE315" s="31"/>
      <c r="PF315" s="31"/>
      <c r="PG315" s="31"/>
      <c r="PH315" s="31"/>
      <c r="PI315" s="31"/>
      <c r="PJ315" s="31"/>
      <c r="PK315" s="31"/>
      <c r="PL315" s="31"/>
      <c r="PM315" s="31"/>
      <c r="PN315" s="31"/>
      <c r="PO315" s="31"/>
      <c r="PP315" s="31"/>
      <c r="PQ315" s="31"/>
      <c r="PR315" s="31"/>
      <c r="PS315" s="31"/>
      <c r="PT315" s="31"/>
      <c r="PU315" s="31"/>
      <c r="PV315" s="31"/>
      <c r="PW315" s="31"/>
      <c r="PX315" s="31"/>
      <c r="PY315" s="31"/>
      <c r="PZ315" s="31"/>
      <c r="QA315" s="31"/>
      <c r="QB315" s="31"/>
      <c r="QC315" s="31"/>
      <c r="QD315" s="31"/>
      <c r="QE315" s="31"/>
      <c r="QF315" s="31"/>
      <c r="QG315" s="31"/>
      <c r="QH315" s="31"/>
      <c r="QI315" s="31"/>
      <c r="QJ315" s="31"/>
      <c r="QK315" s="31"/>
      <c r="QL315" s="31"/>
      <c r="QM315" s="31"/>
      <c r="QN315" s="31"/>
      <c r="QO315" s="31"/>
      <c r="QP315" s="31"/>
      <c r="QQ315" s="31"/>
      <c r="QR315" s="31"/>
      <c r="QS315" s="31"/>
      <c r="QT315" s="31"/>
      <c r="QU315" s="31"/>
      <c r="QV315" s="31"/>
      <c r="QW315" s="31"/>
      <c r="QX315" s="31"/>
      <c r="QY315" s="31"/>
      <c r="QZ315" s="31"/>
      <c r="RA315" s="31"/>
      <c r="RB315" s="31"/>
      <c r="RC315" s="31"/>
      <c r="RD315" s="31"/>
      <c r="RE315" s="31"/>
      <c r="RF315" s="31"/>
      <c r="RG315" s="31"/>
      <c r="RH315" s="31"/>
      <c r="RI315" s="31"/>
      <c r="RJ315" s="31"/>
      <c r="RK315" s="31"/>
      <c r="RL315" s="31"/>
      <c r="RM315" s="31"/>
      <c r="RN315" s="31"/>
      <c r="RO315" s="31"/>
      <c r="RP315" s="31"/>
      <c r="RQ315" s="31"/>
      <c r="RR315" s="31"/>
      <c r="RS315" s="31"/>
      <c r="RT315" s="31"/>
      <c r="RU315" s="31"/>
      <c r="RV315" s="31"/>
      <c r="RW315" s="31"/>
      <c r="RX315" s="31"/>
      <c r="RY315" s="31"/>
      <c r="RZ315" s="31"/>
      <c r="SA315" s="31"/>
      <c r="SB315" s="31"/>
      <c r="SC315" s="31"/>
      <c r="SD315" s="31"/>
      <c r="SE315" s="31"/>
      <c r="SF315" s="31"/>
      <c r="SG315" s="31"/>
      <c r="SH315" s="31"/>
      <c r="SI315" s="31"/>
      <c r="SJ315" s="31"/>
      <c r="SK315" s="31"/>
      <c r="SL315" s="31"/>
      <c r="SM315" s="31"/>
      <c r="SN315" s="31"/>
      <c r="SO315" s="31"/>
      <c r="SP315" s="31"/>
      <c r="SQ315" s="31"/>
      <c r="SR315" s="31"/>
      <c r="SS315" s="31"/>
      <c r="ST315" s="31"/>
      <c r="SU315" s="31"/>
      <c r="SV315" s="31"/>
      <c r="SW315" s="31"/>
      <c r="SX315" s="31"/>
      <c r="SY315" s="31"/>
      <c r="SZ315" s="31"/>
      <c r="TA315" s="31"/>
      <c r="TB315" s="31"/>
      <c r="TC315" s="31"/>
      <c r="TD315" s="31"/>
      <c r="TE315" s="31"/>
      <c r="TF315" s="31"/>
      <c r="TG315" s="31"/>
      <c r="TH315" s="31"/>
      <c r="TI315" s="31"/>
      <c r="TJ315" s="31"/>
      <c r="TK315" s="31"/>
      <c r="TL315" s="31"/>
      <c r="TM315" s="31"/>
      <c r="TN315" s="31"/>
      <c r="TO315" s="31"/>
      <c r="TP315" s="31"/>
      <c r="TQ315" s="31"/>
      <c r="TR315" s="31"/>
      <c r="TS315" s="31"/>
      <c r="TT315" s="31"/>
      <c r="TU315" s="31"/>
      <c r="TV315" s="31"/>
      <c r="TW315" s="31"/>
      <c r="TX315" s="31"/>
      <c r="TY315" s="31"/>
      <c r="TZ315" s="31"/>
      <c r="UA315" s="31"/>
      <c r="UB315" s="31"/>
      <c r="UC315" s="31"/>
      <c r="UD315" s="31"/>
      <c r="UE315" s="31"/>
      <c r="UF315" s="31"/>
      <c r="UG315" s="31"/>
      <c r="UH315" s="31"/>
      <c r="UI315" s="31"/>
      <c r="UJ315" s="31"/>
      <c r="UK315" s="31"/>
      <c r="UL315" s="31"/>
      <c r="UM315" s="31"/>
      <c r="UN315" s="31"/>
      <c r="UO315" s="31"/>
      <c r="UP315" s="31"/>
      <c r="UQ315" s="31"/>
      <c r="UR315" s="31"/>
      <c r="US315" s="31"/>
      <c r="UT315" s="31"/>
      <c r="UU315" s="31"/>
      <c r="UV315" s="31"/>
      <c r="UW315" s="31"/>
      <c r="UX315" s="31"/>
      <c r="UY315" s="31"/>
      <c r="UZ315" s="31"/>
      <c r="VA315" s="31"/>
      <c r="VB315" s="31"/>
      <c r="VC315" s="31"/>
      <c r="VD315" s="31"/>
      <c r="VE315" s="31"/>
      <c r="VF315" s="31"/>
      <c r="VG315" s="31"/>
      <c r="VH315" s="31"/>
      <c r="VI315" s="31"/>
      <c r="VJ315" s="31"/>
      <c r="VK315" s="31"/>
      <c r="VL315" s="31"/>
      <c r="VM315" s="31"/>
      <c r="VN315" s="31"/>
      <c r="VO315" s="31"/>
      <c r="VP315" s="31"/>
      <c r="VQ315" s="31"/>
      <c r="VR315" s="31"/>
      <c r="VS315" s="31"/>
      <c r="VT315" s="31"/>
      <c r="VU315" s="31"/>
      <c r="VV315" s="31"/>
      <c r="VW315" s="31"/>
      <c r="VX315" s="31"/>
      <c r="VY315" s="31"/>
      <c r="VZ315" s="31"/>
      <c r="WA315" s="31"/>
      <c r="WB315" s="31"/>
      <c r="WC315" s="31"/>
      <c r="WD315" s="31"/>
      <c r="WE315" s="31"/>
      <c r="WF315" s="31"/>
      <c r="WG315" s="31"/>
      <c r="WH315" s="31"/>
      <c r="WI315" s="31"/>
      <c r="WJ315" s="31"/>
      <c r="WK315" s="31"/>
      <c r="WL315" s="31"/>
      <c r="WM315" s="31"/>
      <c r="WN315" s="31"/>
      <c r="WO315" s="31"/>
      <c r="WP315" s="31"/>
      <c r="WQ315" s="31"/>
      <c r="WR315" s="31"/>
      <c r="WS315" s="31"/>
      <c r="WT315" s="31"/>
      <c r="WU315" s="31"/>
      <c r="WV315" s="31"/>
      <c r="WW315" s="31"/>
      <c r="WX315" s="31"/>
      <c r="WY315" s="31"/>
      <c r="WZ315" s="31"/>
      <c r="XA315" s="31"/>
      <c r="XB315" s="31"/>
      <c r="XC315" s="31"/>
      <c r="XD315" s="31"/>
      <c r="XE315" s="31"/>
      <c r="XF315" s="31"/>
      <c r="XG315" s="31"/>
      <c r="XH315" s="31"/>
      <c r="XI315" s="31"/>
      <c r="XJ315" s="31"/>
      <c r="XK315" s="31"/>
      <c r="XL315" s="31"/>
      <c r="XM315" s="31"/>
      <c r="XN315" s="31"/>
      <c r="XO315" s="31"/>
      <c r="XP315" s="31"/>
      <c r="XQ315" s="31"/>
      <c r="XR315" s="31"/>
      <c r="XS315" s="31"/>
      <c r="XT315" s="31"/>
      <c r="XU315" s="31"/>
      <c r="XV315" s="31"/>
      <c r="XW315" s="31"/>
      <c r="XX315" s="31"/>
      <c r="XY315" s="31"/>
      <c r="XZ315" s="31"/>
      <c r="YA315" s="31"/>
      <c r="YB315" s="31"/>
      <c r="YC315" s="31"/>
      <c r="YD315" s="31"/>
      <c r="YE315" s="31"/>
      <c r="YF315" s="31"/>
      <c r="YG315" s="31"/>
      <c r="YH315" s="31"/>
      <c r="YI315" s="31"/>
      <c r="YJ315" s="31"/>
      <c r="YK315" s="31"/>
      <c r="YL315" s="31"/>
    </row>
    <row r="316" spans="1:662" s="4" customFormat="1" x14ac:dyDescent="0.25">
      <c r="A316" s="16"/>
      <c r="B316" s="16"/>
      <c r="C316" s="18">
        <v>4010</v>
      </c>
      <c r="D316" s="18" t="s">
        <v>14</v>
      </c>
      <c r="E316" s="3">
        <v>31200</v>
      </c>
      <c r="F316" s="3">
        <v>31121.77</v>
      </c>
      <c r="G316" s="15">
        <f t="shared" si="4"/>
        <v>99.749262820512826</v>
      </c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31"/>
      <c r="IX316" s="31"/>
      <c r="IY316" s="31"/>
      <c r="IZ316" s="31"/>
      <c r="JA316" s="31"/>
      <c r="JB316" s="31"/>
      <c r="JC316" s="31"/>
      <c r="JD316" s="31"/>
      <c r="JE316" s="31"/>
      <c r="JF316" s="31"/>
      <c r="JG316" s="31"/>
      <c r="JH316" s="31"/>
      <c r="JI316" s="31"/>
      <c r="JJ316" s="31"/>
      <c r="JK316" s="31"/>
      <c r="JL316" s="31"/>
      <c r="JM316" s="31"/>
      <c r="JN316" s="31"/>
      <c r="JO316" s="31"/>
      <c r="JP316" s="31"/>
      <c r="JQ316" s="31"/>
      <c r="JR316" s="31"/>
      <c r="JS316" s="31"/>
      <c r="JT316" s="31"/>
      <c r="JU316" s="31"/>
      <c r="JV316" s="31"/>
      <c r="JW316" s="31"/>
      <c r="JX316" s="31"/>
      <c r="JY316" s="31"/>
      <c r="JZ316" s="31"/>
      <c r="KA316" s="31"/>
      <c r="KB316" s="31"/>
      <c r="KC316" s="31"/>
      <c r="KD316" s="31"/>
      <c r="KE316" s="31"/>
      <c r="KF316" s="31"/>
      <c r="KG316" s="31"/>
      <c r="KH316" s="31"/>
      <c r="KI316" s="31"/>
      <c r="KJ316" s="31"/>
      <c r="KK316" s="31"/>
      <c r="KL316" s="31"/>
      <c r="KM316" s="31"/>
      <c r="KN316" s="31"/>
      <c r="KO316" s="31"/>
      <c r="KP316" s="31"/>
      <c r="KQ316" s="31"/>
      <c r="KR316" s="31"/>
      <c r="KS316" s="31"/>
      <c r="KT316" s="31"/>
      <c r="KU316" s="31"/>
      <c r="KV316" s="31"/>
      <c r="KW316" s="31"/>
      <c r="KX316" s="31"/>
      <c r="KY316" s="31"/>
      <c r="KZ316" s="31"/>
      <c r="LA316" s="31"/>
      <c r="LB316" s="31"/>
      <c r="LC316" s="31"/>
      <c r="LD316" s="31"/>
      <c r="LE316" s="31"/>
      <c r="LF316" s="31"/>
      <c r="LG316" s="31"/>
      <c r="LH316" s="31"/>
      <c r="LI316" s="31"/>
      <c r="LJ316" s="31"/>
      <c r="LK316" s="31"/>
      <c r="LL316" s="31"/>
      <c r="LM316" s="31"/>
      <c r="LN316" s="31"/>
      <c r="LO316" s="31"/>
      <c r="LP316" s="31"/>
      <c r="LQ316" s="31"/>
      <c r="LR316" s="31"/>
      <c r="LS316" s="31"/>
      <c r="LT316" s="31"/>
      <c r="LU316" s="31"/>
      <c r="LV316" s="31"/>
      <c r="LW316" s="31"/>
      <c r="LX316" s="31"/>
      <c r="LY316" s="31"/>
      <c r="LZ316" s="31"/>
      <c r="MA316" s="31"/>
      <c r="MB316" s="31"/>
      <c r="MC316" s="31"/>
      <c r="MD316" s="31"/>
      <c r="ME316" s="31"/>
      <c r="MF316" s="31"/>
      <c r="MG316" s="31"/>
      <c r="MH316" s="31"/>
      <c r="MI316" s="31"/>
      <c r="MJ316" s="31"/>
      <c r="MK316" s="31"/>
      <c r="ML316" s="31"/>
      <c r="MM316" s="31"/>
      <c r="MN316" s="31"/>
      <c r="MO316" s="31"/>
      <c r="MP316" s="31"/>
      <c r="MQ316" s="31"/>
      <c r="MR316" s="31"/>
      <c r="MS316" s="31"/>
      <c r="MT316" s="31"/>
      <c r="MU316" s="31"/>
      <c r="MV316" s="31"/>
      <c r="MW316" s="31"/>
      <c r="MX316" s="31"/>
      <c r="MY316" s="31"/>
      <c r="MZ316" s="31"/>
      <c r="NA316" s="31"/>
      <c r="NB316" s="31"/>
      <c r="NC316" s="31"/>
      <c r="ND316" s="31"/>
      <c r="NE316" s="31"/>
      <c r="NF316" s="31"/>
      <c r="NG316" s="31"/>
      <c r="NH316" s="31"/>
      <c r="NI316" s="31"/>
      <c r="NJ316" s="31"/>
      <c r="NK316" s="31"/>
      <c r="NL316" s="31"/>
      <c r="NM316" s="31"/>
      <c r="NN316" s="31"/>
      <c r="NO316" s="31"/>
      <c r="NP316" s="31"/>
      <c r="NQ316" s="31"/>
      <c r="NR316" s="31"/>
      <c r="NS316" s="31"/>
      <c r="NT316" s="31"/>
      <c r="NU316" s="31"/>
      <c r="NV316" s="31"/>
      <c r="NW316" s="31"/>
      <c r="NX316" s="31"/>
      <c r="NY316" s="31"/>
      <c r="NZ316" s="31"/>
      <c r="OA316" s="31"/>
      <c r="OB316" s="31"/>
      <c r="OC316" s="31"/>
      <c r="OD316" s="31"/>
      <c r="OE316" s="31"/>
      <c r="OF316" s="31"/>
      <c r="OG316" s="31"/>
      <c r="OH316" s="31"/>
      <c r="OI316" s="31"/>
      <c r="OJ316" s="31"/>
      <c r="OK316" s="31"/>
      <c r="OL316" s="31"/>
      <c r="OM316" s="31"/>
      <c r="ON316" s="31"/>
      <c r="OO316" s="31"/>
      <c r="OP316" s="31"/>
      <c r="OQ316" s="31"/>
      <c r="OR316" s="31"/>
      <c r="OS316" s="31"/>
      <c r="OT316" s="31"/>
      <c r="OU316" s="31"/>
      <c r="OV316" s="31"/>
      <c r="OW316" s="31"/>
      <c r="OX316" s="31"/>
      <c r="OY316" s="31"/>
      <c r="OZ316" s="31"/>
      <c r="PA316" s="31"/>
      <c r="PB316" s="31"/>
      <c r="PC316" s="31"/>
      <c r="PD316" s="31"/>
      <c r="PE316" s="31"/>
      <c r="PF316" s="31"/>
      <c r="PG316" s="31"/>
      <c r="PH316" s="31"/>
      <c r="PI316" s="31"/>
      <c r="PJ316" s="31"/>
      <c r="PK316" s="31"/>
      <c r="PL316" s="31"/>
      <c r="PM316" s="31"/>
      <c r="PN316" s="31"/>
      <c r="PO316" s="31"/>
      <c r="PP316" s="31"/>
      <c r="PQ316" s="31"/>
      <c r="PR316" s="31"/>
      <c r="PS316" s="31"/>
      <c r="PT316" s="31"/>
      <c r="PU316" s="31"/>
      <c r="PV316" s="31"/>
      <c r="PW316" s="31"/>
      <c r="PX316" s="31"/>
      <c r="PY316" s="31"/>
      <c r="PZ316" s="31"/>
      <c r="QA316" s="31"/>
      <c r="QB316" s="31"/>
      <c r="QC316" s="31"/>
      <c r="QD316" s="31"/>
      <c r="QE316" s="31"/>
      <c r="QF316" s="31"/>
      <c r="QG316" s="31"/>
      <c r="QH316" s="31"/>
      <c r="QI316" s="31"/>
      <c r="QJ316" s="31"/>
      <c r="QK316" s="31"/>
      <c r="QL316" s="31"/>
      <c r="QM316" s="31"/>
      <c r="QN316" s="31"/>
      <c r="QO316" s="31"/>
      <c r="QP316" s="31"/>
      <c r="QQ316" s="31"/>
      <c r="QR316" s="31"/>
      <c r="QS316" s="31"/>
      <c r="QT316" s="31"/>
      <c r="QU316" s="31"/>
      <c r="QV316" s="31"/>
      <c r="QW316" s="31"/>
      <c r="QX316" s="31"/>
      <c r="QY316" s="31"/>
      <c r="QZ316" s="31"/>
      <c r="RA316" s="31"/>
      <c r="RB316" s="31"/>
      <c r="RC316" s="31"/>
      <c r="RD316" s="31"/>
      <c r="RE316" s="31"/>
      <c r="RF316" s="31"/>
      <c r="RG316" s="31"/>
      <c r="RH316" s="31"/>
      <c r="RI316" s="31"/>
      <c r="RJ316" s="31"/>
      <c r="RK316" s="31"/>
      <c r="RL316" s="31"/>
      <c r="RM316" s="31"/>
      <c r="RN316" s="31"/>
      <c r="RO316" s="31"/>
      <c r="RP316" s="31"/>
      <c r="RQ316" s="31"/>
      <c r="RR316" s="31"/>
      <c r="RS316" s="31"/>
      <c r="RT316" s="31"/>
      <c r="RU316" s="31"/>
      <c r="RV316" s="31"/>
      <c r="RW316" s="31"/>
      <c r="RX316" s="31"/>
      <c r="RY316" s="31"/>
      <c r="RZ316" s="31"/>
      <c r="SA316" s="31"/>
      <c r="SB316" s="31"/>
      <c r="SC316" s="31"/>
      <c r="SD316" s="31"/>
      <c r="SE316" s="31"/>
      <c r="SF316" s="31"/>
      <c r="SG316" s="31"/>
      <c r="SH316" s="31"/>
      <c r="SI316" s="31"/>
      <c r="SJ316" s="31"/>
      <c r="SK316" s="31"/>
      <c r="SL316" s="31"/>
      <c r="SM316" s="31"/>
      <c r="SN316" s="31"/>
      <c r="SO316" s="31"/>
      <c r="SP316" s="31"/>
      <c r="SQ316" s="31"/>
      <c r="SR316" s="31"/>
      <c r="SS316" s="31"/>
      <c r="ST316" s="31"/>
      <c r="SU316" s="31"/>
      <c r="SV316" s="31"/>
      <c r="SW316" s="31"/>
      <c r="SX316" s="31"/>
      <c r="SY316" s="31"/>
      <c r="SZ316" s="31"/>
      <c r="TA316" s="31"/>
      <c r="TB316" s="31"/>
      <c r="TC316" s="31"/>
      <c r="TD316" s="31"/>
      <c r="TE316" s="31"/>
      <c r="TF316" s="31"/>
      <c r="TG316" s="31"/>
      <c r="TH316" s="31"/>
      <c r="TI316" s="31"/>
      <c r="TJ316" s="31"/>
      <c r="TK316" s="31"/>
      <c r="TL316" s="31"/>
      <c r="TM316" s="31"/>
      <c r="TN316" s="31"/>
      <c r="TO316" s="31"/>
      <c r="TP316" s="31"/>
      <c r="TQ316" s="31"/>
      <c r="TR316" s="31"/>
      <c r="TS316" s="31"/>
      <c r="TT316" s="31"/>
      <c r="TU316" s="31"/>
      <c r="TV316" s="31"/>
      <c r="TW316" s="31"/>
      <c r="TX316" s="31"/>
      <c r="TY316" s="31"/>
      <c r="TZ316" s="31"/>
      <c r="UA316" s="31"/>
      <c r="UB316" s="31"/>
      <c r="UC316" s="31"/>
      <c r="UD316" s="31"/>
      <c r="UE316" s="31"/>
      <c r="UF316" s="31"/>
      <c r="UG316" s="31"/>
      <c r="UH316" s="31"/>
      <c r="UI316" s="31"/>
      <c r="UJ316" s="31"/>
      <c r="UK316" s="31"/>
      <c r="UL316" s="31"/>
      <c r="UM316" s="31"/>
      <c r="UN316" s="31"/>
      <c r="UO316" s="31"/>
      <c r="UP316" s="31"/>
      <c r="UQ316" s="31"/>
      <c r="UR316" s="31"/>
      <c r="US316" s="31"/>
      <c r="UT316" s="31"/>
      <c r="UU316" s="31"/>
      <c r="UV316" s="31"/>
      <c r="UW316" s="31"/>
      <c r="UX316" s="31"/>
      <c r="UY316" s="31"/>
      <c r="UZ316" s="31"/>
      <c r="VA316" s="31"/>
      <c r="VB316" s="31"/>
      <c r="VC316" s="31"/>
      <c r="VD316" s="31"/>
      <c r="VE316" s="31"/>
      <c r="VF316" s="31"/>
      <c r="VG316" s="31"/>
      <c r="VH316" s="31"/>
      <c r="VI316" s="31"/>
      <c r="VJ316" s="31"/>
      <c r="VK316" s="31"/>
      <c r="VL316" s="31"/>
      <c r="VM316" s="31"/>
      <c r="VN316" s="31"/>
      <c r="VO316" s="31"/>
      <c r="VP316" s="31"/>
      <c r="VQ316" s="31"/>
      <c r="VR316" s="31"/>
      <c r="VS316" s="31"/>
      <c r="VT316" s="31"/>
      <c r="VU316" s="31"/>
      <c r="VV316" s="31"/>
      <c r="VW316" s="31"/>
      <c r="VX316" s="31"/>
      <c r="VY316" s="31"/>
      <c r="VZ316" s="31"/>
      <c r="WA316" s="31"/>
      <c r="WB316" s="31"/>
      <c r="WC316" s="31"/>
      <c r="WD316" s="31"/>
      <c r="WE316" s="31"/>
      <c r="WF316" s="31"/>
      <c r="WG316" s="31"/>
      <c r="WH316" s="31"/>
      <c r="WI316" s="31"/>
      <c r="WJ316" s="31"/>
      <c r="WK316" s="31"/>
      <c r="WL316" s="31"/>
      <c r="WM316" s="31"/>
      <c r="WN316" s="31"/>
      <c r="WO316" s="31"/>
      <c r="WP316" s="31"/>
      <c r="WQ316" s="31"/>
      <c r="WR316" s="31"/>
      <c r="WS316" s="31"/>
      <c r="WT316" s="31"/>
      <c r="WU316" s="31"/>
      <c r="WV316" s="31"/>
      <c r="WW316" s="31"/>
      <c r="WX316" s="31"/>
      <c r="WY316" s="31"/>
      <c r="WZ316" s="31"/>
      <c r="XA316" s="31"/>
      <c r="XB316" s="31"/>
      <c r="XC316" s="31"/>
      <c r="XD316" s="31"/>
      <c r="XE316" s="31"/>
      <c r="XF316" s="31"/>
      <c r="XG316" s="31"/>
      <c r="XH316" s="31"/>
      <c r="XI316" s="31"/>
      <c r="XJ316" s="31"/>
      <c r="XK316" s="31"/>
      <c r="XL316" s="31"/>
      <c r="XM316" s="31"/>
      <c r="XN316" s="31"/>
      <c r="XO316" s="31"/>
      <c r="XP316" s="31"/>
      <c r="XQ316" s="31"/>
      <c r="XR316" s="31"/>
      <c r="XS316" s="31"/>
      <c r="XT316" s="31"/>
      <c r="XU316" s="31"/>
      <c r="XV316" s="31"/>
      <c r="XW316" s="31"/>
      <c r="XX316" s="31"/>
      <c r="XY316" s="31"/>
      <c r="XZ316" s="31"/>
      <c r="YA316" s="31"/>
      <c r="YB316" s="31"/>
      <c r="YC316" s="31"/>
      <c r="YD316" s="31"/>
      <c r="YE316" s="31"/>
      <c r="YF316" s="31"/>
      <c r="YG316" s="31"/>
      <c r="YH316" s="31"/>
      <c r="YI316" s="31"/>
      <c r="YJ316" s="31"/>
      <c r="YK316" s="31"/>
      <c r="YL316" s="31"/>
    </row>
    <row r="317" spans="1:662" s="4" customFormat="1" x14ac:dyDescent="0.25">
      <c r="A317" s="16"/>
      <c r="B317" s="16"/>
      <c r="C317" s="18">
        <v>4040</v>
      </c>
      <c r="D317" s="18" t="s">
        <v>34</v>
      </c>
      <c r="E317" s="3">
        <v>2404</v>
      </c>
      <c r="F317" s="3">
        <v>2403.16</v>
      </c>
      <c r="G317" s="15">
        <f t="shared" si="4"/>
        <v>99.965058236272881</v>
      </c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  <c r="DV317" s="31"/>
      <c r="DW317" s="31"/>
      <c r="DX317" s="31"/>
      <c r="DY317" s="31"/>
      <c r="DZ317" s="31"/>
      <c r="EA317" s="31"/>
      <c r="EB317" s="31"/>
      <c r="EC317" s="31"/>
      <c r="ED317" s="31"/>
      <c r="EE317" s="31"/>
      <c r="EF317" s="31"/>
      <c r="EG317" s="31"/>
      <c r="EH317" s="31"/>
      <c r="EI317" s="31"/>
      <c r="EJ317" s="31"/>
      <c r="EK317" s="31"/>
      <c r="EL317" s="31"/>
      <c r="EM317" s="31"/>
      <c r="EN317" s="31"/>
      <c r="EO317" s="31"/>
      <c r="EP317" s="31"/>
      <c r="EQ317" s="31"/>
      <c r="ER317" s="31"/>
      <c r="ES317" s="31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31"/>
      <c r="IX317" s="31"/>
      <c r="IY317" s="31"/>
      <c r="IZ317" s="31"/>
      <c r="JA317" s="31"/>
      <c r="JB317" s="31"/>
      <c r="JC317" s="31"/>
      <c r="JD317" s="31"/>
      <c r="JE317" s="31"/>
      <c r="JF317" s="31"/>
      <c r="JG317" s="31"/>
      <c r="JH317" s="31"/>
      <c r="JI317" s="31"/>
      <c r="JJ317" s="31"/>
      <c r="JK317" s="31"/>
      <c r="JL317" s="31"/>
      <c r="JM317" s="31"/>
      <c r="JN317" s="31"/>
      <c r="JO317" s="31"/>
      <c r="JP317" s="31"/>
      <c r="JQ317" s="31"/>
      <c r="JR317" s="31"/>
      <c r="JS317" s="31"/>
      <c r="JT317" s="31"/>
      <c r="JU317" s="31"/>
      <c r="JV317" s="31"/>
      <c r="JW317" s="31"/>
      <c r="JX317" s="31"/>
      <c r="JY317" s="31"/>
      <c r="JZ317" s="31"/>
      <c r="KA317" s="31"/>
      <c r="KB317" s="31"/>
      <c r="KC317" s="31"/>
      <c r="KD317" s="31"/>
      <c r="KE317" s="31"/>
      <c r="KF317" s="31"/>
      <c r="KG317" s="31"/>
      <c r="KH317" s="31"/>
      <c r="KI317" s="31"/>
      <c r="KJ317" s="31"/>
      <c r="KK317" s="31"/>
      <c r="KL317" s="31"/>
      <c r="KM317" s="31"/>
      <c r="KN317" s="31"/>
      <c r="KO317" s="31"/>
      <c r="KP317" s="31"/>
      <c r="KQ317" s="31"/>
      <c r="KR317" s="31"/>
      <c r="KS317" s="31"/>
      <c r="KT317" s="31"/>
      <c r="KU317" s="31"/>
      <c r="KV317" s="31"/>
      <c r="KW317" s="31"/>
      <c r="KX317" s="31"/>
      <c r="KY317" s="31"/>
      <c r="KZ317" s="31"/>
      <c r="LA317" s="31"/>
      <c r="LB317" s="31"/>
      <c r="LC317" s="31"/>
      <c r="LD317" s="31"/>
      <c r="LE317" s="31"/>
      <c r="LF317" s="31"/>
      <c r="LG317" s="31"/>
      <c r="LH317" s="31"/>
      <c r="LI317" s="31"/>
      <c r="LJ317" s="31"/>
      <c r="LK317" s="31"/>
      <c r="LL317" s="31"/>
      <c r="LM317" s="31"/>
      <c r="LN317" s="31"/>
      <c r="LO317" s="31"/>
      <c r="LP317" s="31"/>
      <c r="LQ317" s="31"/>
      <c r="LR317" s="31"/>
      <c r="LS317" s="31"/>
      <c r="LT317" s="31"/>
      <c r="LU317" s="31"/>
      <c r="LV317" s="31"/>
      <c r="LW317" s="31"/>
      <c r="LX317" s="31"/>
      <c r="LY317" s="31"/>
      <c r="LZ317" s="31"/>
      <c r="MA317" s="31"/>
      <c r="MB317" s="31"/>
      <c r="MC317" s="31"/>
      <c r="MD317" s="31"/>
      <c r="ME317" s="31"/>
      <c r="MF317" s="31"/>
      <c r="MG317" s="31"/>
      <c r="MH317" s="31"/>
      <c r="MI317" s="31"/>
      <c r="MJ317" s="31"/>
      <c r="MK317" s="31"/>
      <c r="ML317" s="31"/>
      <c r="MM317" s="31"/>
      <c r="MN317" s="31"/>
      <c r="MO317" s="31"/>
      <c r="MP317" s="31"/>
      <c r="MQ317" s="31"/>
      <c r="MR317" s="31"/>
      <c r="MS317" s="31"/>
      <c r="MT317" s="31"/>
      <c r="MU317" s="31"/>
      <c r="MV317" s="31"/>
      <c r="MW317" s="31"/>
      <c r="MX317" s="31"/>
      <c r="MY317" s="31"/>
      <c r="MZ317" s="31"/>
      <c r="NA317" s="31"/>
      <c r="NB317" s="31"/>
      <c r="NC317" s="31"/>
      <c r="ND317" s="31"/>
      <c r="NE317" s="31"/>
      <c r="NF317" s="31"/>
      <c r="NG317" s="31"/>
      <c r="NH317" s="31"/>
      <c r="NI317" s="31"/>
      <c r="NJ317" s="31"/>
      <c r="NK317" s="31"/>
      <c r="NL317" s="31"/>
      <c r="NM317" s="31"/>
      <c r="NN317" s="31"/>
      <c r="NO317" s="31"/>
      <c r="NP317" s="31"/>
      <c r="NQ317" s="31"/>
      <c r="NR317" s="31"/>
      <c r="NS317" s="31"/>
      <c r="NT317" s="31"/>
      <c r="NU317" s="31"/>
      <c r="NV317" s="31"/>
      <c r="NW317" s="31"/>
      <c r="NX317" s="31"/>
      <c r="NY317" s="31"/>
      <c r="NZ317" s="31"/>
      <c r="OA317" s="31"/>
      <c r="OB317" s="31"/>
      <c r="OC317" s="31"/>
      <c r="OD317" s="31"/>
      <c r="OE317" s="31"/>
      <c r="OF317" s="31"/>
      <c r="OG317" s="31"/>
      <c r="OH317" s="31"/>
      <c r="OI317" s="31"/>
      <c r="OJ317" s="31"/>
      <c r="OK317" s="31"/>
      <c r="OL317" s="31"/>
      <c r="OM317" s="31"/>
      <c r="ON317" s="31"/>
      <c r="OO317" s="31"/>
      <c r="OP317" s="31"/>
      <c r="OQ317" s="31"/>
      <c r="OR317" s="31"/>
      <c r="OS317" s="31"/>
      <c r="OT317" s="31"/>
      <c r="OU317" s="31"/>
      <c r="OV317" s="31"/>
      <c r="OW317" s="31"/>
      <c r="OX317" s="31"/>
      <c r="OY317" s="31"/>
      <c r="OZ317" s="31"/>
      <c r="PA317" s="31"/>
      <c r="PB317" s="31"/>
      <c r="PC317" s="31"/>
      <c r="PD317" s="31"/>
      <c r="PE317" s="31"/>
      <c r="PF317" s="31"/>
      <c r="PG317" s="31"/>
      <c r="PH317" s="31"/>
      <c r="PI317" s="31"/>
      <c r="PJ317" s="31"/>
      <c r="PK317" s="31"/>
      <c r="PL317" s="31"/>
      <c r="PM317" s="31"/>
      <c r="PN317" s="31"/>
      <c r="PO317" s="31"/>
      <c r="PP317" s="31"/>
      <c r="PQ317" s="31"/>
      <c r="PR317" s="31"/>
      <c r="PS317" s="31"/>
      <c r="PT317" s="31"/>
      <c r="PU317" s="31"/>
      <c r="PV317" s="31"/>
      <c r="PW317" s="31"/>
      <c r="PX317" s="31"/>
      <c r="PY317" s="31"/>
      <c r="PZ317" s="31"/>
      <c r="QA317" s="31"/>
      <c r="QB317" s="31"/>
      <c r="QC317" s="31"/>
      <c r="QD317" s="31"/>
      <c r="QE317" s="31"/>
      <c r="QF317" s="31"/>
      <c r="QG317" s="31"/>
      <c r="QH317" s="31"/>
      <c r="QI317" s="31"/>
      <c r="QJ317" s="31"/>
      <c r="QK317" s="31"/>
      <c r="QL317" s="31"/>
      <c r="QM317" s="31"/>
      <c r="QN317" s="31"/>
      <c r="QO317" s="31"/>
      <c r="QP317" s="31"/>
      <c r="QQ317" s="31"/>
      <c r="QR317" s="31"/>
      <c r="QS317" s="31"/>
      <c r="QT317" s="31"/>
      <c r="QU317" s="31"/>
      <c r="QV317" s="31"/>
      <c r="QW317" s="31"/>
      <c r="QX317" s="31"/>
      <c r="QY317" s="31"/>
      <c r="QZ317" s="31"/>
      <c r="RA317" s="31"/>
      <c r="RB317" s="31"/>
      <c r="RC317" s="31"/>
      <c r="RD317" s="31"/>
      <c r="RE317" s="31"/>
      <c r="RF317" s="31"/>
      <c r="RG317" s="31"/>
      <c r="RH317" s="31"/>
      <c r="RI317" s="31"/>
      <c r="RJ317" s="31"/>
      <c r="RK317" s="31"/>
      <c r="RL317" s="31"/>
      <c r="RM317" s="31"/>
      <c r="RN317" s="31"/>
      <c r="RO317" s="31"/>
      <c r="RP317" s="31"/>
      <c r="RQ317" s="31"/>
      <c r="RR317" s="31"/>
      <c r="RS317" s="31"/>
      <c r="RT317" s="31"/>
      <c r="RU317" s="31"/>
      <c r="RV317" s="31"/>
      <c r="RW317" s="31"/>
      <c r="RX317" s="31"/>
      <c r="RY317" s="31"/>
      <c r="RZ317" s="31"/>
      <c r="SA317" s="31"/>
      <c r="SB317" s="31"/>
      <c r="SC317" s="31"/>
      <c r="SD317" s="31"/>
      <c r="SE317" s="31"/>
      <c r="SF317" s="31"/>
      <c r="SG317" s="31"/>
      <c r="SH317" s="31"/>
      <c r="SI317" s="31"/>
      <c r="SJ317" s="31"/>
      <c r="SK317" s="31"/>
      <c r="SL317" s="31"/>
      <c r="SM317" s="31"/>
      <c r="SN317" s="31"/>
      <c r="SO317" s="31"/>
      <c r="SP317" s="31"/>
      <c r="SQ317" s="31"/>
      <c r="SR317" s="31"/>
      <c r="SS317" s="31"/>
      <c r="ST317" s="31"/>
      <c r="SU317" s="31"/>
      <c r="SV317" s="31"/>
      <c r="SW317" s="31"/>
      <c r="SX317" s="31"/>
      <c r="SY317" s="31"/>
      <c r="SZ317" s="31"/>
      <c r="TA317" s="31"/>
      <c r="TB317" s="31"/>
      <c r="TC317" s="31"/>
      <c r="TD317" s="31"/>
      <c r="TE317" s="31"/>
      <c r="TF317" s="31"/>
      <c r="TG317" s="31"/>
      <c r="TH317" s="31"/>
      <c r="TI317" s="31"/>
      <c r="TJ317" s="31"/>
      <c r="TK317" s="31"/>
      <c r="TL317" s="31"/>
      <c r="TM317" s="31"/>
      <c r="TN317" s="31"/>
      <c r="TO317" s="31"/>
      <c r="TP317" s="31"/>
      <c r="TQ317" s="31"/>
      <c r="TR317" s="31"/>
      <c r="TS317" s="31"/>
      <c r="TT317" s="31"/>
      <c r="TU317" s="31"/>
      <c r="TV317" s="31"/>
      <c r="TW317" s="31"/>
      <c r="TX317" s="31"/>
      <c r="TY317" s="31"/>
      <c r="TZ317" s="31"/>
      <c r="UA317" s="31"/>
      <c r="UB317" s="31"/>
      <c r="UC317" s="31"/>
      <c r="UD317" s="31"/>
      <c r="UE317" s="31"/>
      <c r="UF317" s="31"/>
      <c r="UG317" s="31"/>
      <c r="UH317" s="31"/>
      <c r="UI317" s="31"/>
      <c r="UJ317" s="31"/>
      <c r="UK317" s="31"/>
      <c r="UL317" s="31"/>
      <c r="UM317" s="31"/>
      <c r="UN317" s="31"/>
      <c r="UO317" s="31"/>
      <c r="UP317" s="31"/>
      <c r="UQ317" s="31"/>
      <c r="UR317" s="31"/>
      <c r="US317" s="31"/>
      <c r="UT317" s="31"/>
      <c r="UU317" s="31"/>
      <c r="UV317" s="31"/>
      <c r="UW317" s="31"/>
      <c r="UX317" s="31"/>
      <c r="UY317" s="31"/>
      <c r="UZ317" s="31"/>
      <c r="VA317" s="31"/>
      <c r="VB317" s="31"/>
      <c r="VC317" s="31"/>
      <c r="VD317" s="31"/>
      <c r="VE317" s="31"/>
      <c r="VF317" s="31"/>
      <c r="VG317" s="31"/>
      <c r="VH317" s="31"/>
      <c r="VI317" s="31"/>
      <c r="VJ317" s="31"/>
      <c r="VK317" s="31"/>
      <c r="VL317" s="31"/>
      <c r="VM317" s="31"/>
      <c r="VN317" s="31"/>
      <c r="VO317" s="31"/>
      <c r="VP317" s="31"/>
      <c r="VQ317" s="31"/>
      <c r="VR317" s="31"/>
      <c r="VS317" s="31"/>
      <c r="VT317" s="31"/>
      <c r="VU317" s="31"/>
      <c r="VV317" s="31"/>
      <c r="VW317" s="31"/>
      <c r="VX317" s="31"/>
      <c r="VY317" s="31"/>
      <c r="VZ317" s="31"/>
      <c r="WA317" s="31"/>
      <c r="WB317" s="31"/>
      <c r="WC317" s="31"/>
      <c r="WD317" s="31"/>
      <c r="WE317" s="31"/>
      <c r="WF317" s="31"/>
      <c r="WG317" s="31"/>
      <c r="WH317" s="31"/>
      <c r="WI317" s="31"/>
      <c r="WJ317" s="31"/>
      <c r="WK317" s="31"/>
      <c r="WL317" s="31"/>
      <c r="WM317" s="31"/>
      <c r="WN317" s="31"/>
      <c r="WO317" s="31"/>
      <c r="WP317" s="31"/>
      <c r="WQ317" s="31"/>
      <c r="WR317" s="31"/>
      <c r="WS317" s="31"/>
      <c r="WT317" s="31"/>
      <c r="WU317" s="31"/>
      <c r="WV317" s="31"/>
      <c r="WW317" s="31"/>
      <c r="WX317" s="31"/>
      <c r="WY317" s="31"/>
      <c r="WZ317" s="31"/>
      <c r="XA317" s="31"/>
      <c r="XB317" s="31"/>
      <c r="XC317" s="31"/>
      <c r="XD317" s="31"/>
      <c r="XE317" s="31"/>
      <c r="XF317" s="31"/>
      <c r="XG317" s="31"/>
      <c r="XH317" s="31"/>
      <c r="XI317" s="31"/>
      <c r="XJ317" s="31"/>
      <c r="XK317" s="31"/>
      <c r="XL317" s="31"/>
      <c r="XM317" s="31"/>
      <c r="XN317" s="31"/>
      <c r="XO317" s="31"/>
      <c r="XP317" s="31"/>
      <c r="XQ317" s="31"/>
      <c r="XR317" s="31"/>
      <c r="XS317" s="31"/>
      <c r="XT317" s="31"/>
      <c r="XU317" s="31"/>
      <c r="XV317" s="31"/>
      <c r="XW317" s="31"/>
      <c r="XX317" s="31"/>
      <c r="XY317" s="31"/>
      <c r="XZ317" s="31"/>
      <c r="YA317" s="31"/>
      <c r="YB317" s="31"/>
      <c r="YC317" s="31"/>
      <c r="YD317" s="31"/>
      <c r="YE317" s="31"/>
      <c r="YF317" s="31"/>
      <c r="YG317" s="31"/>
      <c r="YH317" s="31"/>
      <c r="YI317" s="31"/>
      <c r="YJ317" s="31"/>
      <c r="YK317" s="31"/>
      <c r="YL317" s="31"/>
    </row>
    <row r="318" spans="1:662" s="4" customFormat="1" x14ac:dyDescent="0.25">
      <c r="A318" s="16"/>
      <c r="B318" s="16"/>
      <c r="C318" s="18">
        <v>4110</v>
      </c>
      <c r="D318" s="18" t="s">
        <v>15</v>
      </c>
      <c r="E318" s="3">
        <v>5747</v>
      </c>
      <c r="F318" s="3">
        <v>5703.59</v>
      </c>
      <c r="G318" s="15">
        <f t="shared" si="4"/>
        <v>99.244649382286411</v>
      </c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1"/>
      <c r="CX318" s="31"/>
      <c r="CY318" s="31"/>
      <c r="CZ318" s="31"/>
      <c r="DA318" s="31"/>
      <c r="DB318" s="31"/>
      <c r="DC318" s="31"/>
      <c r="DD318" s="31"/>
      <c r="DE318" s="31"/>
      <c r="DF318" s="31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  <c r="DT318" s="31"/>
      <c r="DU318" s="31"/>
      <c r="DV318" s="31"/>
      <c r="DW318" s="31"/>
      <c r="DX318" s="31"/>
      <c r="DY318" s="31"/>
      <c r="DZ318" s="31"/>
      <c r="EA318" s="31"/>
      <c r="EB318" s="31"/>
      <c r="EC318" s="31"/>
      <c r="ED318" s="31"/>
      <c r="EE318" s="31"/>
      <c r="EF318" s="31"/>
      <c r="EG318" s="31"/>
      <c r="EH318" s="31"/>
      <c r="EI318" s="31"/>
      <c r="EJ318" s="31"/>
      <c r="EK318" s="31"/>
      <c r="EL318" s="31"/>
      <c r="EM318" s="31"/>
      <c r="EN318" s="31"/>
      <c r="EO318" s="31"/>
      <c r="EP318" s="31"/>
      <c r="EQ318" s="31"/>
      <c r="ER318" s="31"/>
      <c r="ES318" s="31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31"/>
      <c r="IX318" s="31"/>
      <c r="IY318" s="31"/>
      <c r="IZ318" s="31"/>
      <c r="JA318" s="31"/>
      <c r="JB318" s="31"/>
      <c r="JC318" s="31"/>
      <c r="JD318" s="31"/>
      <c r="JE318" s="31"/>
      <c r="JF318" s="31"/>
      <c r="JG318" s="31"/>
      <c r="JH318" s="31"/>
      <c r="JI318" s="31"/>
      <c r="JJ318" s="31"/>
      <c r="JK318" s="31"/>
      <c r="JL318" s="31"/>
      <c r="JM318" s="31"/>
      <c r="JN318" s="31"/>
      <c r="JO318" s="31"/>
      <c r="JP318" s="31"/>
      <c r="JQ318" s="31"/>
      <c r="JR318" s="31"/>
      <c r="JS318" s="31"/>
      <c r="JT318" s="31"/>
      <c r="JU318" s="31"/>
      <c r="JV318" s="31"/>
      <c r="JW318" s="31"/>
      <c r="JX318" s="31"/>
      <c r="JY318" s="31"/>
      <c r="JZ318" s="31"/>
      <c r="KA318" s="31"/>
      <c r="KB318" s="31"/>
      <c r="KC318" s="31"/>
      <c r="KD318" s="31"/>
      <c r="KE318" s="31"/>
      <c r="KF318" s="31"/>
      <c r="KG318" s="31"/>
      <c r="KH318" s="31"/>
      <c r="KI318" s="31"/>
      <c r="KJ318" s="31"/>
      <c r="KK318" s="31"/>
      <c r="KL318" s="31"/>
      <c r="KM318" s="31"/>
      <c r="KN318" s="31"/>
      <c r="KO318" s="31"/>
      <c r="KP318" s="31"/>
      <c r="KQ318" s="31"/>
      <c r="KR318" s="31"/>
      <c r="KS318" s="31"/>
      <c r="KT318" s="31"/>
      <c r="KU318" s="31"/>
      <c r="KV318" s="31"/>
      <c r="KW318" s="31"/>
      <c r="KX318" s="31"/>
      <c r="KY318" s="31"/>
      <c r="KZ318" s="31"/>
      <c r="LA318" s="31"/>
      <c r="LB318" s="31"/>
      <c r="LC318" s="31"/>
      <c r="LD318" s="31"/>
      <c r="LE318" s="31"/>
      <c r="LF318" s="31"/>
      <c r="LG318" s="31"/>
      <c r="LH318" s="31"/>
      <c r="LI318" s="31"/>
      <c r="LJ318" s="31"/>
      <c r="LK318" s="31"/>
      <c r="LL318" s="31"/>
      <c r="LM318" s="31"/>
      <c r="LN318" s="31"/>
      <c r="LO318" s="31"/>
      <c r="LP318" s="31"/>
      <c r="LQ318" s="31"/>
      <c r="LR318" s="31"/>
      <c r="LS318" s="31"/>
      <c r="LT318" s="31"/>
      <c r="LU318" s="31"/>
      <c r="LV318" s="31"/>
      <c r="LW318" s="31"/>
      <c r="LX318" s="31"/>
      <c r="LY318" s="31"/>
      <c r="LZ318" s="31"/>
      <c r="MA318" s="31"/>
      <c r="MB318" s="31"/>
      <c r="MC318" s="31"/>
      <c r="MD318" s="31"/>
      <c r="ME318" s="31"/>
      <c r="MF318" s="31"/>
      <c r="MG318" s="31"/>
      <c r="MH318" s="31"/>
      <c r="MI318" s="31"/>
      <c r="MJ318" s="31"/>
      <c r="MK318" s="31"/>
      <c r="ML318" s="31"/>
      <c r="MM318" s="31"/>
      <c r="MN318" s="31"/>
      <c r="MO318" s="31"/>
      <c r="MP318" s="31"/>
      <c r="MQ318" s="31"/>
      <c r="MR318" s="31"/>
      <c r="MS318" s="31"/>
      <c r="MT318" s="31"/>
      <c r="MU318" s="31"/>
      <c r="MV318" s="31"/>
      <c r="MW318" s="31"/>
      <c r="MX318" s="31"/>
      <c r="MY318" s="31"/>
      <c r="MZ318" s="31"/>
      <c r="NA318" s="31"/>
      <c r="NB318" s="31"/>
      <c r="NC318" s="31"/>
      <c r="ND318" s="31"/>
      <c r="NE318" s="31"/>
      <c r="NF318" s="31"/>
      <c r="NG318" s="31"/>
      <c r="NH318" s="31"/>
      <c r="NI318" s="31"/>
      <c r="NJ318" s="31"/>
      <c r="NK318" s="31"/>
      <c r="NL318" s="31"/>
      <c r="NM318" s="31"/>
      <c r="NN318" s="31"/>
      <c r="NO318" s="31"/>
      <c r="NP318" s="31"/>
      <c r="NQ318" s="31"/>
      <c r="NR318" s="31"/>
      <c r="NS318" s="31"/>
      <c r="NT318" s="31"/>
      <c r="NU318" s="31"/>
      <c r="NV318" s="31"/>
      <c r="NW318" s="31"/>
      <c r="NX318" s="31"/>
      <c r="NY318" s="31"/>
      <c r="NZ318" s="31"/>
      <c r="OA318" s="31"/>
      <c r="OB318" s="31"/>
      <c r="OC318" s="31"/>
      <c r="OD318" s="31"/>
      <c r="OE318" s="31"/>
      <c r="OF318" s="31"/>
      <c r="OG318" s="31"/>
      <c r="OH318" s="31"/>
      <c r="OI318" s="31"/>
      <c r="OJ318" s="31"/>
      <c r="OK318" s="31"/>
      <c r="OL318" s="31"/>
      <c r="OM318" s="31"/>
      <c r="ON318" s="31"/>
      <c r="OO318" s="31"/>
      <c r="OP318" s="31"/>
      <c r="OQ318" s="31"/>
      <c r="OR318" s="31"/>
      <c r="OS318" s="31"/>
      <c r="OT318" s="31"/>
      <c r="OU318" s="31"/>
      <c r="OV318" s="31"/>
      <c r="OW318" s="31"/>
      <c r="OX318" s="31"/>
      <c r="OY318" s="31"/>
      <c r="OZ318" s="31"/>
      <c r="PA318" s="31"/>
      <c r="PB318" s="31"/>
      <c r="PC318" s="31"/>
      <c r="PD318" s="31"/>
      <c r="PE318" s="31"/>
      <c r="PF318" s="31"/>
      <c r="PG318" s="31"/>
      <c r="PH318" s="31"/>
      <c r="PI318" s="31"/>
      <c r="PJ318" s="31"/>
      <c r="PK318" s="31"/>
      <c r="PL318" s="31"/>
      <c r="PM318" s="31"/>
      <c r="PN318" s="31"/>
      <c r="PO318" s="31"/>
      <c r="PP318" s="31"/>
      <c r="PQ318" s="31"/>
      <c r="PR318" s="31"/>
      <c r="PS318" s="31"/>
      <c r="PT318" s="31"/>
      <c r="PU318" s="31"/>
      <c r="PV318" s="31"/>
      <c r="PW318" s="31"/>
      <c r="PX318" s="31"/>
      <c r="PY318" s="31"/>
      <c r="PZ318" s="31"/>
      <c r="QA318" s="31"/>
      <c r="QB318" s="31"/>
      <c r="QC318" s="31"/>
      <c r="QD318" s="31"/>
      <c r="QE318" s="31"/>
      <c r="QF318" s="31"/>
      <c r="QG318" s="31"/>
      <c r="QH318" s="31"/>
      <c r="QI318" s="31"/>
      <c r="QJ318" s="31"/>
      <c r="QK318" s="31"/>
      <c r="QL318" s="31"/>
      <c r="QM318" s="31"/>
      <c r="QN318" s="31"/>
      <c r="QO318" s="31"/>
      <c r="QP318" s="31"/>
      <c r="QQ318" s="31"/>
      <c r="QR318" s="31"/>
      <c r="QS318" s="31"/>
      <c r="QT318" s="31"/>
      <c r="QU318" s="31"/>
      <c r="QV318" s="31"/>
      <c r="QW318" s="31"/>
      <c r="QX318" s="31"/>
      <c r="QY318" s="31"/>
      <c r="QZ318" s="31"/>
      <c r="RA318" s="31"/>
      <c r="RB318" s="31"/>
      <c r="RC318" s="31"/>
      <c r="RD318" s="31"/>
      <c r="RE318" s="31"/>
      <c r="RF318" s="31"/>
      <c r="RG318" s="31"/>
      <c r="RH318" s="31"/>
      <c r="RI318" s="31"/>
      <c r="RJ318" s="31"/>
      <c r="RK318" s="31"/>
      <c r="RL318" s="31"/>
      <c r="RM318" s="31"/>
      <c r="RN318" s="31"/>
      <c r="RO318" s="31"/>
      <c r="RP318" s="31"/>
      <c r="RQ318" s="31"/>
      <c r="RR318" s="31"/>
      <c r="RS318" s="31"/>
      <c r="RT318" s="31"/>
      <c r="RU318" s="31"/>
      <c r="RV318" s="31"/>
      <c r="RW318" s="31"/>
      <c r="RX318" s="31"/>
      <c r="RY318" s="31"/>
      <c r="RZ318" s="31"/>
      <c r="SA318" s="31"/>
      <c r="SB318" s="31"/>
      <c r="SC318" s="31"/>
      <c r="SD318" s="31"/>
      <c r="SE318" s="31"/>
      <c r="SF318" s="31"/>
      <c r="SG318" s="31"/>
      <c r="SH318" s="31"/>
      <c r="SI318" s="31"/>
      <c r="SJ318" s="31"/>
      <c r="SK318" s="31"/>
      <c r="SL318" s="31"/>
      <c r="SM318" s="31"/>
      <c r="SN318" s="31"/>
      <c r="SO318" s="31"/>
      <c r="SP318" s="31"/>
      <c r="SQ318" s="31"/>
      <c r="SR318" s="31"/>
      <c r="SS318" s="31"/>
      <c r="ST318" s="31"/>
      <c r="SU318" s="31"/>
      <c r="SV318" s="31"/>
      <c r="SW318" s="31"/>
      <c r="SX318" s="31"/>
      <c r="SY318" s="31"/>
      <c r="SZ318" s="31"/>
      <c r="TA318" s="31"/>
      <c r="TB318" s="31"/>
      <c r="TC318" s="31"/>
      <c r="TD318" s="31"/>
      <c r="TE318" s="31"/>
      <c r="TF318" s="31"/>
      <c r="TG318" s="31"/>
      <c r="TH318" s="31"/>
      <c r="TI318" s="31"/>
      <c r="TJ318" s="31"/>
      <c r="TK318" s="31"/>
      <c r="TL318" s="31"/>
      <c r="TM318" s="31"/>
      <c r="TN318" s="31"/>
      <c r="TO318" s="31"/>
      <c r="TP318" s="31"/>
      <c r="TQ318" s="31"/>
      <c r="TR318" s="31"/>
      <c r="TS318" s="31"/>
      <c r="TT318" s="31"/>
      <c r="TU318" s="31"/>
      <c r="TV318" s="31"/>
      <c r="TW318" s="31"/>
      <c r="TX318" s="31"/>
      <c r="TY318" s="31"/>
      <c r="TZ318" s="31"/>
      <c r="UA318" s="31"/>
      <c r="UB318" s="31"/>
      <c r="UC318" s="31"/>
      <c r="UD318" s="31"/>
      <c r="UE318" s="31"/>
      <c r="UF318" s="31"/>
      <c r="UG318" s="31"/>
      <c r="UH318" s="31"/>
      <c r="UI318" s="31"/>
      <c r="UJ318" s="31"/>
      <c r="UK318" s="31"/>
      <c r="UL318" s="31"/>
      <c r="UM318" s="31"/>
      <c r="UN318" s="31"/>
      <c r="UO318" s="31"/>
      <c r="UP318" s="31"/>
      <c r="UQ318" s="31"/>
      <c r="UR318" s="31"/>
      <c r="US318" s="31"/>
      <c r="UT318" s="31"/>
      <c r="UU318" s="31"/>
      <c r="UV318" s="31"/>
      <c r="UW318" s="31"/>
      <c r="UX318" s="31"/>
      <c r="UY318" s="31"/>
      <c r="UZ318" s="31"/>
      <c r="VA318" s="31"/>
      <c r="VB318" s="31"/>
      <c r="VC318" s="31"/>
      <c r="VD318" s="31"/>
      <c r="VE318" s="31"/>
      <c r="VF318" s="31"/>
      <c r="VG318" s="31"/>
      <c r="VH318" s="31"/>
      <c r="VI318" s="31"/>
      <c r="VJ318" s="31"/>
      <c r="VK318" s="31"/>
      <c r="VL318" s="31"/>
      <c r="VM318" s="31"/>
      <c r="VN318" s="31"/>
      <c r="VO318" s="31"/>
      <c r="VP318" s="31"/>
      <c r="VQ318" s="31"/>
      <c r="VR318" s="31"/>
      <c r="VS318" s="31"/>
      <c r="VT318" s="31"/>
      <c r="VU318" s="31"/>
      <c r="VV318" s="31"/>
      <c r="VW318" s="31"/>
      <c r="VX318" s="31"/>
      <c r="VY318" s="31"/>
      <c r="VZ318" s="31"/>
      <c r="WA318" s="31"/>
      <c r="WB318" s="31"/>
      <c r="WC318" s="31"/>
      <c r="WD318" s="31"/>
      <c r="WE318" s="31"/>
      <c r="WF318" s="31"/>
      <c r="WG318" s="31"/>
      <c r="WH318" s="31"/>
      <c r="WI318" s="31"/>
      <c r="WJ318" s="31"/>
      <c r="WK318" s="31"/>
      <c r="WL318" s="31"/>
      <c r="WM318" s="31"/>
      <c r="WN318" s="31"/>
      <c r="WO318" s="31"/>
      <c r="WP318" s="31"/>
      <c r="WQ318" s="31"/>
      <c r="WR318" s="31"/>
      <c r="WS318" s="31"/>
      <c r="WT318" s="31"/>
      <c r="WU318" s="31"/>
      <c r="WV318" s="31"/>
      <c r="WW318" s="31"/>
      <c r="WX318" s="31"/>
      <c r="WY318" s="31"/>
      <c r="WZ318" s="31"/>
      <c r="XA318" s="31"/>
      <c r="XB318" s="31"/>
      <c r="XC318" s="31"/>
      <c r="XD318" s="31"/>
      <c r="XE318" s="31"/>
      <c r="XF318" s="31"/>
      <c r="XG318" s="31"/>
      <c r="XH318" s="31"/>
      <c r="XI318" s="31"/>
      <c r="XJ318" s="31"/>
      <c r="XK318" s="31"/>
      <c r="XL318" s="31"/>
      <c r="XM318" s="31"/>
      <c r="XN318" s="31"/>
      <c r="XO318" s="31"/>
      <c r="XP318" s="31"/>
      <c r="XQ318" s="31"/>
      <c r="XR318" s="31"/>
      <c r="XS318" s="31"/>
      <c r="XT318" s="31"/>
      <c r="XU318" s="31"/>
      <c r="XV318" s="31"/>
      <c r="XW318" s="31"/>
      <c r="XX318" s="31"/>
      <c r="XY318" s="31"/>
      <c r="XZ318" s="31"/>
      <c r="YA318" s="31"/>
      <c r="YB318" s="31"/>
      <c r="YC318" s="31"/>
      <c r="YD318" s="31"/>
      <c r="YE318" s="31"/>
      <c r="YF318" s="31"/>
      <c r="YG318" s="31"/>
      <c r="YH318" s="31"/>
      <c r="YI318" s="31"/>
      <c r="YJ318" s="31"/>
      <c r="YK318" s="31"/>
      <c r="YL318" s="31"/>
    </row>
    <row r="319" spans="1:662" s="4" customFormat="1" x14ac:dyDescent="0.25">
      <c r="A319" s="16"/>
      <c r="B319" s="16"/>
      <c r="C319" s="18">
        <v>4120</v>
      </c>
      <c r="D319" s="18" t="s">
        <v>16</v>
      </c>
      <c r="E319" s="3">
        <v>824</v>
      </c>
      <c r="F319" s="3">
        <v>814.62</v>
      </c>
      <c r="G319" s="15">
        <f t="shared" si="4"/>
        <v>98.861650485436897</v>
      </c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1"/>
      <c r="CX319" s="31"/>
      <c r="CY319" s="31"/>
      <c r="CZ319" s="31"/>
      <c r="DA319" s="31"/>
      <c r="DB319" s="31"/>
      <c r="DC319" s="31"/>
      <c r="DD319" s="31"/>
      <c r="DE319" s="31"/>
      <c r="DF319" s="31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  <c r="DT319" s="31"/>
      <c r="DU319" s="31"/>
      <c r="DV319" s="31"/>
      <c r="DW319" s="31"/>
      <c r="DX319" s="31"/>
      <c r="DY319" s="31"/>
      <c r="DZ319" s="31"/>
      <c r="EA319" s="31"/>
      <c r="EB319" s="31"/>
      <c r="EC319" s="31"/>
      <c r="ED319" s="31"/>
      <c r="EE319" s="31"/>
      <c r="EF319" s="31"/>
      <c r="EG319" s="31"/>
      <c r="EH319" s="31"/>
      <c r="EI319" s="31"/>
      <c r="EJ319" s="31"/>
      <c r="EK319" s="31"/>
      <c r="EL319" s="31"/>
      <c r="EM319" s="31"/>
      <c r="EN319" s="31"/>
      <c r="EO319" s="31"/>
      <c r="EP319" s="31"/>
      <c r="EQ319" s="31"/>
      <c r="ER319" s="31"/>
      <c r="ES319" s="31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31"/>
      <c r="IX319" s="31"/>
      <c r="IY319" s="31"/>
      <c r="IZ319" s="31"/>
      <c r="JA319" s="31"/>
      <c r="JB319" s="31"/>
      <c r="JC319" s="31"/>
      <c r="JD319" s="31"/>
      <c r="JE319" s="31"/>
      <c r="JF319" s="31"/>
      <c r="JG319" s="31"/>
      <c r="JH319" s="31"/>
      <c r="JI319" s="31"/>
      <c r="JJ319" s="31"/>
      <c r="JK319" s="31"/>
      <c r="JL319" s="31"/>
      <c r="JM319" s="31"/>
      <c r="JN319" s="31"/>
      <c r="JO319" s="31"/>
      <c r="JP319" s="31"/>
      <c r="JQ319" s="31"/>
      <c r="JR319" s="31"/>
      <c r="JS319" s="31"/>
      <c r="JT319" s="31"/>
      <c r="JU319" s="31"/>
      <c r="JV319" s="31"/>
      <c r="JW319" s="31"/>
      <c r="JX319" s="31"/>
      <c r="JY319" s="31"/>
      <c r="JZ319" s="31"/>
      <c r="KA319" s="31"/>
      <c r="KB319" s="31"/>
      <c r="KC319" s="31"/>
      <c r="KD319" s="31"/>
      <c r="KE319" s="31"/>
      <c r="KF319" s="31"/>
      <c r="KG319" s="31"/>
      <c r="KH319" s="31"/>
      <c r="KI319" s="31"/>
      <c r="KJ319" s="31"/>
      <c r="KK319" s="31"/>
      <c r="KL319" s="31"/>
      <c r="KM319" s="31"/>
      <c r="KN319" s="31"/>
      <c r="KO319" s="31"/>
      <c r="KP319" s="31"/>
      <c r="KQ319" s="31"/>
      <c r="KR319" s="31"/>
      <c r="KS319" s="31"/>
      <c r="KT319" s="31"/>
      <c r="KU319" s="31"/>
      <c r="KV319" s="31"/>
      <c r="KW319" s="31"/>
      <c r="KX319" s="31"/>
      <c r="KY319" s="31"/>
      <c r="KZ319" s="31"/>
      <c r="LA319" s="31"/>
      <c r="LB319" s="31"/>
      <c r="LC319" s="31"/>
      <c r="LD319" s="31"/>
      <c r="LE319" s="31"/>
      <c r="LF319" s="31"/>
      <c r="LG319" s="31"/>
      <c r="LH319" s="31"/>
      <c r="LI319" s="31"/>
      <c r="LJ319" s="31"/>
      <c r="LK319" s="31"/>
      <c r="LL319" s="31"/>
      <c r="LM319" s="31"/>
      <c r="LN319" s="31"/>
      <c r="LO319" s="31"/>
      <c r="LP319" s="31"/>
      <c r="LQ319" s="31"/>
      <c r="LR319" s="31"/>
      <c r="LS319" s="31"/>
      <c r="LT319" s="31"/>
      <c r="LU319" s="31"/>
      <c r="LV319" s="31"/>
      <c r="LW319" s="31"/>
      <c r="LX319" s="31"/>
      <c r="LY319" s="31"/>
      <c r="LZ319" s="31"/>
      <c r="MA319" s="31"/>
      <c r="MB319" s="31"/>
      <c r="MC319" s="31"/>
      <c r="MD319" s="31"/>
      <c r="ME319" s="31"/>
      <c r="MF319" s="31"/>
      <c r="MG319" s="31"/>
      <c r="MH319" s="31"/>
      <c r="MI319" s="31"/>
      <c r="MJ319" s="31"/>
      <c r="MK319" s="31"/>
      <c r="ML319" s="31"/>
      <c r="MM319" s="31"/>
      <c r="MN319" s="31"/>
      <c r="MO319" s="31"/>
      <c r="MP319" s="31"/>
      <c r="MQ319" s="31"/>
      <c r="MR319" s="31"/>
      <c r="MS319" s="31"/>
      <c r="MT319" s="31"/>
      <c r="MU319" s="31"/>
      <c r="MV319" s="31"/>
      <c r="MW319" s="31"/>
      <c r="MX319" s="31"/>
      <c r="MY319" s="31"/>
      <c r="MZ319" s="31"/>
      <c r="NA319" s="31"/>
      <c r="NB319" s="31"/>
      <c r="NC319" s="31"/>
      <c r="ND319" s="31"/>
      <c r="NE319" s="31"/>
      <c r="NF319" s="31"/>
      <c r="NG319" s="31"/>
      <c r="NH319" s="31"/>
      <c r="NI319" s="31"/>
      <c r="NJ319" s="31"/>
      <c r="NK319" s="31"/>
      <c r="NL319" s="31"/>
      <c r="NM319" s="31"/>
      <c r="NN319" s="31"/>
      <c r="NO319" s="31"/>
      <c r="NP319" s="31"/>
      <c r="NQ319" s="31"/>
      <c r="NR319" s="31"/>
      <c r="NS319" s="31"/>
      <c r="NT319" s="31"/>
      <c r="NU319" s="31"/>
      <c r="NV319" s="31"/>
      <c r="NW319" s="31"/>
      <c r="NX319" s="31"/>
      <c r="NY319" s="31"/>
      <c r="NZ319" s="31"/>
      <c r="OA319" s="31"/>
      <c r="OB319" s="31"/>
      <c r="OC319" s="31"/>
      <c r="OD319" s="31"/>
      <c r="OE319" s="31"/>
      <c r="OF319" s="31"/>
      <c r="OG319" s="31"/>
      <c r="OH319" s="31"/>
      <c r="OI319" s="31"/>
      <c r="OJ319" s="31"/>
      <c r="OK319" s="31"/>
      <c r="OL319" s="31"/>
      <c r="OM319" s="31"/>
      <c r="ON319" s="31"/>
      <c r="OO319" s="31"/>
      <c r="OP319" s="31"/>
      <c r="OQ319" s="31"/>
      <c r="OR319" s="31"/>
      <c r="OS319" s="31"/>
      <c r="OT319" s="31"/>
      <c r="OU319" s="31"/>
      <c r="OV319" s="31"/>
      <c r="OW319" s="31"/>
      <c r="OX319" s="31"/>
      <c r="OY319" s="31"/>
      <c r="OZ319" s="31"/>
      <c r="PA319" s="31"/>
      <c r="PB319" s="31"/>
      <c r="PC319" s="31"/>
      <c r="PD319" s="31"/>
      <c r="PE319" s="31"/>
      <c r="PF319" s="31"/>
      <c r="PG319" s="31"/>
      <c r="PH319" s="31"/>
      <c r="PI319" s="31"/>
      <c r="PJ319" s="31"/>
      <c r="PK319" s="31"/>
      <c r="PL319" s="31"/>
      <c r="PM319" s="31"/>
      <c r="PN319" s="31"/>
      <c r="PO319" s="31"/>
      <c r="PP319" s="31"/>
      <c r="PQ319" s="31"/>
      <c r="PR319" s="31"/>
      <c r="PS319" s="31"/>
      <c r="PT319" s="31"/>
      <c r="PU319" s="31"/>
      <c r="PV319" s="31"/>
      <c r="PW319" s="31"/>
      <c r="PX319" s="31"/>
      <c r="PY319" s="31"/>
      <c r="PZ319" s="31"/>
      <c r="QA319" s="31"/>
      <c r="QB319" s="31"/>
      <c r="QC319" s="31"/>
      <c r="QD319" s="31"/>
      <c r="QE319" s="31"/>
      <c r="QF319" s="31"/>
      <c r="QG319" s="31"/>
      <c r="QH319" s="31"/>
      <c r="QI319" s="31"/>
      <c r="QJ319" s="31"/>
      <c r="QK319" s="31"/>
      <c r="QL319" s="31"/>
      <c r="QM319" s="31"/>
      <c r="QN319" s="31"/>
      <c r="QO319" s="31"/>
      <c r="QP319" s="31"/>
      <c r="QQ319" s="31"/>
      <c r="QR319" s="31"/>
      <c r="QS319" s="31"/>
      <c r="QT319" s="31"/>
      <c r="QU319" s="31"/>
      <c r="QV319" s="31"/>
      <c r="QW319" s="31"/>
      <c r="QX319" s="31"/>
      <c r="QY319" s="31"/>
      <c r="QZ319" s="31"/>
      <c r="RA319" s="31"/>
      <c r="RB319" s="31"/>
      <c r="RC319" s="31"/>
      <c r="RD319" s="31"/>
      <c r="RE319" s="31"/>
      <c r="RF319" s="31"/>
      <c r="RG319" s="31"/>
      <c r="RH319" s="31"/>
      <c r="RI319" s="31"/>
      <c r="RJ319" s="31"/>
      <c r="RK319" s="31"/>
      <c r="RL319" s="31"/>
      <c r="RM319" s="31"/>
      <c r="RN319" s="31"/>
      <c r="RO319" s="31"/>
      <c r="RP319" s="31"/>
      <c r="RQ319" s="31"/>
      <c r="RR319" s="31"/>
      <c r="RS319" s="31"/>
      <c r="RT319" s="31"/>
      <c r="RU319" s="31"/>
      <c r="RV319" s="31"/>
      <c r="RW319" s="31"/>
      <c r="RX319" s="31"/>
      <c r="RY319" s="31"/>
      <c r="RZ319" s="31"/>
      <c r="SA319" s="31"/>
      <c r="SB319" s="31"/>
      <c r="SC319" s="31"/>
      <c r="SD319" s="31"/>
      <c r="SE319" s="31"/>
      <c r="SF319" s="31"/>
      <c r="SG319" s="31"/>
      <c r="SH319" s="31"/>
      <c r="SI319" s="31"/>
      <c r="SJ319" s="31"/>
      <c r="SK319" s="31"/>
      <c r="SL319" s="31"/>
      <c r="SM319" s="31"/>
      <c r="SN319" s="31"/>
      <c r="SO319" s="31"/>
      <c r="SP319" s="31"/>
      <c r="SQ319" s="31"/>
      <c r="SR319" s="31"/>
      <c r="SS319" s="31"/>
      <c r="ST319" s="31"/>
      <c r="SU319" s="31"/>
      <c r="SV319" s="31"/>
      <c r="SW319" s="31"/>
      <c r="SX319" s="31"/>
      <c r="SY319" s="31"/>
      <c r="SZ319" s="31"/>
      <c r="TA319" s="31"/>
      <c r="TB319" s="31"/>
      <c r="TC319" s="31"/>
      <c r="TD319" s="31"/>
      <c r="TE319" s="31"/>
      <c r="TF319" s="31"/>
      <c r="TG319" s="31"/>
      <c r="TH319" s="31"/>
      <c r="TI319" s="31"/>
      <c r="TJ319" s="31"/>
      <c r="TK319" s="31"/>
      <c r="TL319" s="31"/>
      <c r="TM319" s="31"/>
      <c r="TN319" s="31"/>
      <c r="TO319" s="31"/>
      <c r="TP319" s="31"/>
      <c r="TQ319" s="31"/>
      <c r="TR319" s="31"/>
      <c r="TS319" s="31"/>
      <c r="TT319" s="31"/>
      <c r="TU319" s="31"/>
      <c r="TV319" s="31"/>
      <c r="TW319" s="31"/>
      <c r="TX319" s="31"/>
      <c r="TY319" s="31"/>
      <c r="TZ319" s="31"/>
      <c r="UA319" s="31"/>
      <c r="UB319" s="31"/>
      <c r="UC319" s="31"/>
      <c r="UD319" s="31"/>
      <c r="UE319" s="31"/>
      <c r="UF319" s="31"/>
      <c r="UG319" s="31"/>
      <c r="UH319" s="31"/>
      <c r="UI319" s="31"/>
      <c r="UJ319" s="31"/>
      <c r="UK319" s="31"/>
      <c r="UL319" s="31"/>
      <c r="UM319" s="31"/>
      <c r="UN319" s="31"/>
      <c r="UO319" s="31"/>
      <c r="UP319" s="31"/>
      <c r="UQ319" s="31"/>
      <c r="UR319" s="31"/>
      <c r="US319" s="31"/>
      <c r="UT319" s="31"/>
      <c r="UU319" s="31"/>
      <c r="UV319" s="31"/>
      <c r="UW319" s="31"/>
      <c r="UX319" s="31"/>
      <c r="UY319" s="31"/>
      <c r="UZ319" s="31"/>
      <c r="VA319" s="31"/>
      <c r="VB319" s="31"/>
      <c r="VC319" s="31"/>
      <c r="VD319" s="31"/>
      <c r="VE319" s="31"/>
      <c r="VF319" s="31"/>
      <c r="VG319" s="31"/>
      <c r="VH319" s="31"/>
      <c r="VI319" s="31"/>
      <c r="VJ319" s="31"/>
      <c r="VK319" s="31"/>
      <c r="VL319" s="31"/>
      <c r="VM319" s="31"/>
      <c r="VN319" s="31"/>
      <c r="VO319" s="31"/>
      <c r="VP319" s="31"/>
      <c r="VQ319" s="31"/>
      <c r="VR319" s="31"/>
      <c r="VS319" s="31"/>
      <c r="VT319" s="31"/>
      <c r="VU319" s="31"/>
      <c r="VV319" s="31"/>
      <c r="VW319" s="31"/>
      <c r="VX319" s="31"/>
      <c r="VY319" s="31"/>
      <c r="VZ319" s="31"/>
      <c r="WA319" s="31"/>
      <c r="WB319" s="31"/>
      <c r="WC319" s="31"/>
      <c r="WD319" s="31"/>
      <c r="WE319" s="31"/>
      <c r="WF319" s="31"/>
      <c r="WG319" s="31"/>
      <c r="WH319" s="31"/>
      <c r="WI319" s="31"/>
      <c r="WJ319" s="31"/>
      <c r="WK319" s="31"/>
      <c r="WL319" s="31"/>
      <c r="WM319" s="31"/>
      <c r="WN319" s="31"/>
      <c r="WO319" s="31"/>
      <c r="WP319" s="31"/>
      <c r="WQ319" s="31"/>
      <c r="WR319" s="31"/>
      <c r="WS319" s="31"/>
      <c r="WT319" s="31"/>
      <c r="WU319" s="31"/>
      <c r="WV319" s="31"/>
      <c r="WW319" s="31"/>
      <c r="WX319" s="31"/>
      <c r="WY319" s="31"/>
      <c r="WZ319" s="31"/>
      <c r="XA319" s="31"/>
      <c r="XB319" s="31"/>
      <c r="XC319" s="31"/>
      <c r="XD319" s="31"/>
      <c r="XE319" s="31"/>
      <c r="XF319" s="31"/>
      <c r="XG319" s="31"/>
      <c r="XH319" s="31"/>
      <c r="XI319" s="31"/>
      <c r="XJ319" s="31"/>
      <c r="XK319" s="31"/>
      <c r="XL319" s="31"/>
      <c r="XM319" s="31"/>
      <c r="XN319" s="31"/>
      <c r="XO319" s="31"/>
      <c r="XP319" s="31"/>
      <c r="XQ319" s="31"/>
      <c r="XR319" s="31"/>
      <c r="XS319" s="31"/>
      <c r="XT319" s="31"/>
      <c r="XU319" s="31"/>
      <c r="XV319" s="31"/>
      <c r="XW319" s="31"/>
      <c r="XX319" s="31"/>
      <c r="XY319" s="31"/>
      <c r="XZ319" s="31"/>
      <c r="YA319" s="31"/>
      <c r="YB319" s="31"/>
      <c r="YC319" s="31"/>
      <c r="YD319" s="31"/>
      <c r="YE319" s="31"/>
      <c r="YF319" s="31"/>
      <c r="YG319" s="31"/>
      <c r="YH319" s="31"/>
      <c r="YI319" s="31"/>
      <c r="YJ319" s="31"/>
      <c r="YK319" s="31"/>
      <c r="YL319" s="31"/>
    </row>
    <row r="320" spans="1:662" s="5" customFormat="1" x14ac:dyDescent="0.25">
      <c r="A320" s="16"/>
      <c r="B320" s="16"/>
      <c r="C320" s="18">
        <v>4210</v>
      </c>
      <c r="D320" s="18" t="s">
        <v>17</v>
      </c>
      <c r="E320" s="3">
        <v>17147.11</v>
      </c>
      <c r="F320" s="3">
        <v>14011.72</v>
      </c>
      <c r="G320" s="15">
        <f t="shared" si="4"/>
        <v>81.714761262976666</v>
      </c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1"/>
      <c r="CX320" s="31"/>
      <c r="CY320" s="31"/>
      <c r="CZ320" s="31"/>
      <c r="DA320" s="31"/>
      <c r="DB320" s="31"/>
      <c r="DC320" s="31"/>
      <c r="DD320" s="31"/>
      <c r="DE320" s="31"/>
      <c r="DF320" s="31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  <c r="DT320" s="31"/>
      <c r="DU320" s="31"/>
      <c r="DV320" s="31"/>
      <c r="DW320" s="31"/>
      <c r="DX320" s="31"/>
      <c r="DY320" s="31"/>
      <c r="DZ320" s="31"/>
      <c r="EA320" s="31"/>
      <c r="EB320" s="31"/>
      <c r="EC320" s="31"/>
      <c r="ED320" s="31"/>
      <c r="EE320" s="31"/>
      <c r="EF320" s="31"/>
      <c r="EG320" s="31"/>
      <c r="EH320" s="31"/>
      <c r="EI320" s="31"/>
      <c r="EJ320" s="31"/>
      <c r="EK320" s="31"/>
      <c r="EL320" s="31"/>
      <c r="EM320" s="31"/>
      <c r="EN320" s="31"/>
      <c r="EO320" s="31"/>
      <c r="EP320" s="31"/>
      <c r="EQ320" s="31"/>
      <c r="ER320" s="31"/>
      <c r="ES320" s="31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31"/>
      <c r="IX320" s="31"/>
      <c r="IY320" s="31"/>
      <c r="IZ320" s="31"/>
      <c r="JA320" s="31"/>
      <c r="JB320" s="31"/>
      <c r="JC320" s="31"/>
      <c r="JD320" s="31"/>
      <c r="JE320" s="31"/>
      <c r="JF320" s="31"/>
      <c r="JG320" s="31"/>
      <c r="JH320" s="31"/>
      <c r="JI320" s="31"/>
      <c r="JJ320" s="31"/>
      <c r="JK320" s="31"/>
      <c r="JL320" s="31"/>
      <c r="JM320" s="31"/>
      <c r="JN320" s="31"/>
      <c r="JO320" s="31"/>
      <c r="JP320" s="31"/>
      <c r="JQ320" s="31"/>
      <c r="JR320" s="31"/>
      <c r="JS320" s="31"/>
      <c r="JT320" s="31"/>
      <c r="JU320" s="31"/>
      <c r="JV320" s="31"/>
      <c r="JW320" s="31"/>
      <c r="JX320" s="31"/>
      <c r="JY320" s="31"/>
      <c r="JZ320" s="31"/>
      <c r="KA320" s="31"/>
      <c r="KB320" s="31"/>
      <c r="KC320" s="31"/>
      <c r="KD320" s="31"/>
      <c r="KE320" s="31"/>
      <c r="KF320" s="31"/>
      <c r="KG320" s="31"/>
      <c r="KH320" s="31"/>
      <c r="KI320" s="31"/>
      <c r="KJ320" s="31"/>
      <c r="KK320" s="31"/>
      <c r="KL320" s="31"/>
      <c r="KM320" s="31"/>
      <c r="KN320" s="31"/>
      <c r="KO320" s="31"/>
      <c r="KP320" s="31"/>
      <c r="KQ320" s="31"/>
      <c r="KR320" s="31"/>
      <c r="KS320" s="31"/>
      <c r="KT320" s="31"/>
      <c r="KU320" s="31"/>
      <c r="KV320" s="31"/>
      <c r="KW320" s="31"/>
      <c r="KX320" s="31"/>
      <c r="KY320" s="31"/>
      <c r="KZ320" s="31"/>
      <c r="LA320" s="31"/>
      <c r="LB320" s="31"/>
      <c r="LC320" s="31"/>
      <c r="LD320" s="31"/>
      <c r="LE320" s="31"/>
      <c r="LF320" s="31"/>
      <c r="LG320" s="31"/>
      <c r="LH320" s="31"/>
      <c r="LI320" s="31"/>
      <c r="LJ320" s="31"/>
      <c r="LK320" s="31"/>
      <c r="LL320" s="31"/>
      <c r="LM320" s="31"/>
      <c r="LN320" s="31"/>
      <c r="LO320" s="31"/>
      <c r="LP320" s="31"/>
      <c r="LQ320" s="31"/>
      <c r="LR320" s="31"/>
      <c r="LS320" s="31"/>
      <c r="LT320" s="31"/>
      <c r="LU320" s="31"/>
      <c r="LV320" s="31"/>
      <c r="LW320" s="31"/>
      <c r="LX320" s="31"/>
      <c r="LY320" s="31"/>
      <c r="LZ320" s="31"/>
      <c r="MA320" s="31"/>
      <c r="MB320" s="31"/>
      <c r="MC320" s="31"/>
      <c r="MD320" s="31"/>
      <c r="ME320" s="31"/>
      <c r="MF320" s="31"/>
      <c r="MG320" s="31"/>
      <c r="MH320" s="31"/>
      <c r="MI320" s="31"/>
      <c r="MJ320" s="31"/>
      <c r="MK320" s="31"/>
      <c r="ML320" s="31"/>
      <c r="MM320" s="31"/>
      <c r="MN320" s="31"/>
      <c r="MO320" s="31"/>
      <c r="MP320" s="31"/>
      <c r="MQ320" s="31"/>
      <c r="MR320" s="31"/>
      <c r="MS320" s="31"/>
      <c r="MT320" s="31"/>
      <c r="MU320" s="31"/>
      <c r="MV320" s="31"/>
      <c r="MW320" s="31"/>
      <c r="MX320" s="31"/>
      <c r="MY320" s="31"/>
      <c r="MZ320" s="31"/>
      <c r="NA320" s="31"/>
      <c r="NB320" s="31"/>
      <c r="NC320" s="31"/>
      <c r="ND320" s="31"/>
      <c r="NE320" s="31"/>
      <c r="NF320" s="31"/>
      <c r="NG320" s="31"/>
      <c r="NH320" s="31"/>
      <c r="NI320" s="31"/>
      <c r="NJ320" s="31"/>
      <c r="NK320" s="31"/>
      <c r="NL320" s="31"/>
      <c r="NM320" s="31"/>
      <c r="NN320" s="31"/>
      <c r="NO320" s="31"/>
      <c r="NP320" s="31"/>
      <c r="NQ320" s="31"/>
      <c r="NR320" s="31"/>
      <c r="NS320" s="31"/>
      <c r="NT320" s="31"/>
      <c r="NU320" s="31"/>
      <c r="NV320" s="31"/>
      <c r="NW320" s="31"/>
      <c r="NX320" s="31"/>
      <c r="NY320" s="31"/>
      <c r="NZ320" s="31"/>
      <c r="OA320" s="31"/>
      <c r="OB320" s="31"/>
      <c r="OC320" s="31"/>
      <c r="OD320" s="31"/>
      <c r="OE320" s="31"/>
      <c r="OF320" s="31"/>
      <c r="OG320" s="31"/>
      <c r="OH320" s="31"/>
      <c r="OI320" s="31"/>
      <c r="OJ320" s="31"/>
      <c r="OK320" s="31"/>
      <c r="OL320" s="31"/>
      <c r="OM320" s="31"/>
      <c r="ON320" s="31"/>
      <c r="OO320" s="31"/>
      <c r="OP320" s="31"/>
      <c r="OQ320" s="31"/>
      <c r="OR320" s="31"/>
      <c r="OS320" s="31"/>
      <c r="OT320" s="31"/>
      <c r="OU320" s="31"/>
      <c r="OV320" s="31"/>
      <c r="OW320" s="31"/>
      <c r="OX320" s="31"/>
      <c r="OY320" s="31"/>
      <c r="OZ320" s="31"/>
      <c r="PA320" s="31"/>
      <c r="PB320" s="31"/>
      <c r="PC320" s="31"/>
      <c r="PD320" s="31"/>
      <c r="PE320" s="31"/>
      <c r="PF320" s="31"/>
      <c r="PG320" s="31"/>
      <c r="PH320" s="31"/>
      <c r="PI320" s="31"/>
      <c r="PJ320" s="31"/>
      <c r="PK320" s="31"/>
      <c r="PL320" s="31"/>
      <c r="PM320" s="31"/>
      <c r="PN320" s="31"/>
      <c r="PO320" s="31"/>
      <c r="PP320" s="31"/>
      <c r="PQ320" s="31"/>
      <c r="PR320" s="31"/>
      <c r="PS320" s="31"/>
      <c r="PT320" s="31"/>
      <c r="PU320" s="31"/>
      <c r="PV320" s="31"/>
      <c r="PW320" s="31"/>
      <c r="PX320" s="31"/>
      <c r="PY320" s="31"/>
      <c r="PZ320" s="31"/>
      <c r="QA320" s="31"/>
      <c r="QB320" s="31"/>
      <c r="QC320" s="31"/>
      <c r="QD320" s="31"/>
      <c r="QE320" s="31"/>
      <c r="QF320" s="31"/>
      <c r="QG320" s="31"/>
      <c r="QH320" s="31"/>
      <c r="QI320" s="31"/>
      <c r="QJ320" s="31"/>
      <c r="QK320" s="31"/>
      <c r="QL320" s="31"/>
      <c r="QM320" s="31"/>
      <c r="QN320" s="31"/>
      <c r="QO320" s="31"/>
      <c r="QP320" s="31"/>
      <c r="QQ320" s="31"/>
      <c r="QR320" s="31"/>
      <c r="QS320" s="31"/>
      <c r="QT320" s="31"/>
      <c r="QU320" s="31"/>
      <c r="QV320" s="31"/>
      <c r="QW320" s="31"/>
      <c r="QX320" s="31"/>
      <c r="QY320" s="31"/>
      <c r="QZ320" s="31"/>
      <c r="RA320" s="31"/>
      <c r="RB320" s="31"/>
      <c r="RC320" s="31"/>
      <c r="RD320" s="31"/>
      <c r="RE320" s="31"/>
      <c r="RF320" s="31"/>
      <c r="RG320" s="31"/>
      <c r="RH320" s="31"/>
      <c r="RI320" s="31"/>
      <c r="RJ320" s="31"/>
      <c r="RK320" s="31"/>
      <c r="RL320" s="31"/>
      <c r="RM320" s="31"/>
      <c r="RN320" s="31"/>
      <c r="RO320" s="31"/>
      <c r="RP320" s="31"/>
      <c r="RQ320" s="31"/>
      <c r="RR320" s="31"/>
      <c r="RS320" s="31"/>
      <c r="RT320" s="31"/>
      <c r="RU320" s="31"/>
      <c r="RV320" s="31"/>
      <c r="RW320" s="31"/>
      <c r="RX320" s="31"/>
      <c r="RY320" s="31"/>
      <c r="RZ320" s="31"/>
      <c r="SA320" s="31"/>
      <c r="SB320" s="31"/>
      <c r="SC320" s="31"/>
      <c r="SD320" s="31"/>
      <c r="SE320" s="31"/>
      <c r="SF320" s="31"/>
      <c r="SG320" s="31"/>
      <c r="SH320" s="31"/>
      <c r="SI320" s="31"/>
      <c r="SJ320" s="31"/>
      <c r="SK320" s="31"/>
      <c r="SL320" s="31"/>
      <c r="SM320" s="31"/>
      <c r="SN320" s="31"/>
      <c r="SO320" s="31"/>
      <c r="SP320" s="31"/>
      <c r="SQ320" s="31"/>
      <c r="SR320" s="31"/>
      <c r="SS320" s="31"/>
      <c r="ST320" s="31"/>
      <c r="SU320" s="31"/>
      <c r="SV320" s="31"/>
      <c r="SW320" s="31"/>
      <c r="SX320" s="31"/>
      <c r="SY320" s="31"/>
      <c r="SZ320" s="31"/>
      <c r="TA320" s="31"/>
      <c r="TB320" s="31"/>
      <c r="TC320" s="31"/>
      <c r="TD320" s="31"/>
      <c r="TE320" s="31"/>
      <c r="TF320" s="31"/>
      <c r="TG320" s="31"/>
      <c r="TH320" s="31"/>
      <c r="TI320" s="31"/>
      <c r="TJ320" s="31"/>
      <c r="TK320" s="31"/>
      <c r="TL320" s="31"/>
      <c r="TM320" s="31"/>
      <c r="TN320" s="31"/>
      <c r="TO320" s="31"/>
      <c r="TP320" s="31"/>
      <c r="TQ320" s="31"/>
      <c r="TR320" s="31"/>
      <c r="TS320" s="31"/>
      <c r="TT320" s="31"/>
      <c r="TU320" s="31"/>
      <c r="TV320" s="31"/>
      <c r="TW320" s="31"/>
      <c r="TX320" s="31"/>
      <c r="TY320" s="31"/>
      <c r="TZ320" s="31"/>
      <c r="UA320" s="31"/>
      <c r="UB320" s="31"/>
      <c r="UC320" s="31"/>
      <c r="UD320" s="31"/>
      <c r="UE320" s="31"/>
      <c r="UF320" s="31"/>
      <c r="UG320" s="31"/>
      <c r="UH320" s="31"/>
      <c r="UI320" s="31"/>
      <c r="UJ320" s="31"/>
      <c r="UK320" s="31"/>
      <c r="UL320" s="31"/>
      <c r="UM320" s="31"/>
      <c r="UN320" s="31"/>
      <c r="UO320" s="31"/>
      <c r="UP320" s="31"/>
      <c r="UQ320" s="31"/>
      <c r="UR320" s="31"/>
      <c r="US320" s="31"/>
      <c r="UT320" s="31"/>
      <c r="UU320" s="31"/>
      <c r="UV320" s="31"/>
      <c r="UW320" s="31"/>
      <c r="UX320" s="31"/>
      <c r="UY320" s="31"/>
      <c r="UZ320" s="31"/>
      <c r="VA320" s="31"/>
      <c r="VB320" s="31"/>
      <c r="VC320" s="31"/>
      <c r="VD320" s="31"/>
      <c r="VE320" s="31"/>
      <c r="VF320" s="31"/>
      <c r="VG320" s="31"/>
      <c r="VH320" s="31"/>
      <c r="VI320" s="31"/>
      <c r="VJ320" s="31"/>
      <c r="VK320" s="31"/>
      <c r="VL320" s="31"/>
      <c r="VM320" s="31"/>
      <c r="VN320" s="31"/>
      <c r="VO320" s="31"/>
      <c r="VP320" s="31"/>
      <c r="VQ320" s="31"/>
      <c r="VR320" s="31"/>
      <c r="VS320" s="31"/>
      <c r="VT320" s="31"/>
      <c r="VU320" s="31"/>
      <c r="VV320" s="31"/>
      <c r="VW320" s="31"/>
      <c r="VX320" s="31"/>
      <c r="VY320" s="31"/>
      <c r="VZ320" s="31"/>
      <c r="WA320" s="31"/>
      <c r="WB320" s="31"/>
      <c r="WC320" s="31"/>
      <c r="WD320" s="31"/>
      <c r="WE320" s="31"/>
      <c r="WF320" s="31"/>
      <c r="WG320" s="31"/>
      <c r="WH320" s="31"/>
      <c r="WI320" s="31"/>
      <c r="WJ320" s="31"/>
      <c r="WK320" s="31"/>
      <c r="WL320" s="31"/>
      <c r="WM320" s="31"/>
      <c r="WN320" s="31"/>
      <c r="WO320" s="31"/>
      <c r="WP320" s="31"/>
      <c r="WQ320" s="31"/>
      <c r="WR320" s="31"/>
      <c r="WS320" s="31"/>
      <c r="WT320" s="31"/>
      <c r="WU320" s="31"/>
      <c r="WV320" s="31"/>
      <c r="WW320" s="31"/>
      <c r="WX320" s="31"/>
      <c r="WY320" s="31"/>
      <c r="WZ320" s="31"/>
      <c r="XA320" s="31"/>
      <c r="XB320" s="31"/>
      <c r="XC320" s="31"/>
      <c r="XD320" s="31"/>
      <c r="XE320" s="31"/>
      <c r="XF320" s="31"/>
      <c r="XG320" s="31"/>
      <c r="XH320" s="31"/>
      <c r="XI320" s="31"/>
      <c r="XJ320" s="31"/>
      <c r="XK320" s="31"/>
      <c r="XL320" s="31"/>
      <c r="XM320" s="31"/>
      <c r="XN320" s="31"/>
      <c r="XO320" s="31"/>
      <c r="XP320" s="31"/>
      <c r="XQ320" s="31"/>
      <c r="XR320" s="31"/>
      <c r="XS320" s="31"/>
      <c r="XT320" s="31"/>
      <c r="XU320" s="31"/>
      <c r="XV320" s="31"/>
      <c r="XW320" s="31"/>
      <c r="XX320" s="31"/>
      <c r="XY320" s="31"/>
      <c r="XZ320" s="31"/>
      <c r="YA320" s="31"/>
      <c r="YB320" s="31"/>
      <c r="YC320" s="31"/>
      <c r="YD320" s="31"/>
      <c r="YE320" s="31"/>
      <c r="YF320" s="31"/>
      <c r="YG320" s="31"/>
      <c r="YH320" s="31"/>
      <c r="YI320" s="31"/>
      <c r="YJ320" s="31"/>
      <c r="YK320" s="31"/>
      <c r="YL320" s="31"/>
    </row>
    <row r="321" spans="1:662" s="5" customFormat="1" x14ac:dyDescent="0.25">
      <c r="A321" s="16"/>
      <c r="B321" s="16"/>
      <c r="C321" s="18">
        <v>4270</v>
      </c>
      <c r="D321" s="18" t="s">
        <v>21</v>
      </c>
      <c r="E321" s="3">
        <v>36853.949999999997</v>
      </c>
      <c r="F321" s="3">
        <v>28370.02</v>
      </c>
      <c r="G321" s="15">
        <f t="shared" si="4"/>
        <v>76.979591061473741</v>
      </c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  <c r="EQ321" s="31"/>
      <c r="ER321" s="31"/>
      <c r="ES321" s="31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31"/>
      <c r="IX321" s="31"/>
      <c r="IY321" s="31"/>
      <c r="IZ321" s="31"/>
      <c r="JA321" s="31"/>
      <c r="JB321" s="31"/>
      <c r="JC321" s="31"/>
      <c r="JD321" s="31"/>
      <c r="JE321" s="31"/>
      <c r="JF321" s="31"/>
      <c r="JG321" s="31"/>
      <c r="JH321" s="31"/>
      <c r="JI321" s="31"/>
      <c r="JJ321" s="31"/>
      <c r="JK321" s="31"/>
      <c r="JL321" s="31"/>
      <c r="JM321" s="31"/>
      <c r="JN321" s="31"/>
      <c r="JO321" s="31"/>
      <c r="JP321" s="31"/>
      <c r="JQ321" s="31"/>
      <c r="JR321" s="31"/>
      <c r="JS321" s="31"/>
      <c r="JT321" s="31"/>
      <c r="JU321" s="31"/>
      <c r="JV321" s="31"/>
      <c r="JW321" s="31"/>
      <c r="JX321" s="31"/>
      <c r="JY321" s="31"/>
      <c r="JZ321" s="31"/>
      <c r="KA321" s="31"/>
      <c r="KB321" s="31"/>
      <c r="KC321" s="31"/>
      <c r="KD321" s="31"/>
      <c r="KE321" s="31"/>
      <c r="KF321" s="31"/>
      <c r="KG321" s="31"/>
      <c r="KH321" s="31"/>
      <c r="KI321" s="31"/>
      <c r="KJ321" s="31"/>
      <c r="KK321" s="31"/>
      <c r="KL321" s="31"/>
      <c r="KM321" s="31"/>
      <c r="KN321" s="31"/>
      <c r="KO321" s="31"/>
      <c r="KP321" s="31"/>
      <c r="KQ321" s="31"/>
      <c r="KR321" s="31"/>
      <c r="KS321" s="31"/>
      <c r="KT321" s="31"/>
      <c r="KU321" s="31"/>
      <c r="KV321" s="31"/>
      <c r="KW321" s="31"/>
      <c r="KX321" s="31"/>
      <c r="KY321" s="31"/>
      <c r="KZ321" s="31"/>
      <c r="LA321" s="31"/>
      <c r="LB321" s="31"/>
      <c r="LC321" s="31"/>
      <c r="LD321" s="31"/>
      <c r="LE321" s="31"/>
      <c r="LF321" s="31"/>
      <c r="LG321" s="31"/>
      <c r="LH321" s="31"/>
      <c r="LI321" s="31"/>
      <c r="LJ321" s="31"/>
      <c r="LK321" s="31"/>
      <c r="LL321" s="31"/>
      <c r="LM321" s="31"/>
      <c r="LN321" s="31"/>
      <c r="LO321" s="31"/>
      <c r="LP321" s="31"/>
      <c r="LQ321" s="31"/>
      <c r="LR321" s="31"/>
      <c r="LS321" s="31"/>
      <c r="LT321" s="31"/>
      <c r="LU321" s="31"/>
      <c r="LV321" s="31"/>
      <c r="LW321" s="31"/>
      <c r="LX321" s="31"/>
      <c r="LY321" s="31"/>
      <c r="LZ321" s="31"/>
      <c r="MA321" s="31"/>
      <c r="MB321" s="31"/>
      <c r="MC321" s="31"/>
      <c r="MD321" s="31"/>
      <c r="ME321" s="31"/>
      <c r="MF321" s="31"/>
      <c r="MG321" s="31"/>
      <c r="MH321" s="31"/>
      <c r="MI321" s="31"/>
      <c r="MJ321" s="31"/>
      <c r="MK321" s="31"/>
      <c r="ML321" s="31"/>
      <c r="MM321" s="31"/>
      <c r="MN321" s="31"/>
      <c r="MO321" s="31"/>
      <c r="MP321" s="31"/>
      <c r="MQ321" s="31"/>
      <c r="MR321" s="31"/>
      <c r="MS321" s="31"/>
      <c r="MT321" s="31"/>
      <c r="MU321" s="31"/>
      <c r="MV321" s="31"/>
      <c r="MW321" s="31"/>
      <c r="MX321" s="31"/>
      <c r="MY321" s="31"/>
      <c r="MZ321" s="31"/>
      <c r="NA321" s="31"/>
      <c r="NB321" s="31"/>
      <c r="NC321" s="31"/>
      <c r="ND321" s="31"/>
      <c r="NE321" s="31"/>
      <c r="NF321" s="31"/>
      <c r="NG321" s="31"/>
      <c r="NH321" s="31"/>
      <c r="NI321" s="31"/>
      <c r="NJ321" s="31"/>
      <c r="NK321" s="31"/>
      <c r="NL321" s="31"/>
      <c r="NM321" s="31"/>
      <c r="NN321" s="31"/>
      <c r="NO321" s="31"/>
      <c r="NP321" s="31"/>
      <c r="NQ321" s="31"/>
      <c r="NR321" s="31"/>
      <c r="NS321" s="31"/>
      <c r="NT321" s="31"/>
      <c r="NU321" s="31"/>
      <c r="NV321" s="31"/>
      <c r="NW321" s="31"/>
      <c r="NX321" s="31"/>
      <c r="NY321" s="31"/>
      <c r="NZ321" s="31"/>
      <c r="OA321" s="31"/>
      <c r="OB321" s="31"/>
      <c r="OC321" s="31"/>
      <c r="OD321" s="31"/>
      <c r="OE321" s="31"/>
      <c r="OF321" s="31"/>
      <c r="OG321" s="31"/>
      <c r="OH321" s="31"/>
      <c r="OI321" s="31"/>
      <c r="OJ321" s="31"/>
      <c r="OK321" s="31"/>
      <c r="OL321" s="31"/>
      <c r="OM321" s="31"/>
      <c r="ON321" s="31"/>
      <c r="OO321" s="31"/>
      <c r="OP321" s="31"/>
      <c r="OQ321" s="31"/>
      <c r="OR321" s="31"/>
      <c r="OS321" s="31"/>
      <c r="OT321" s="31"/>
      <c r="OU321" s="31"/>
      <c r="OV321" s="31"/>
      <c r="OW321" s="31"/>
      <c r="OX321" s="31"/>
      <c r="OY321" s="31"/>
      <c r="OZ321" s="31"/>
      <c r="PA321" s="31"/>
      <c r="PB321" s="31"/>
      <c r="PC321" s="31"/>
      <c r="PD321" s="31"/>
      <c r="PE321" s="31"/>
      <c r="PF321" s="31"/>
      <c r="PG321" s="31"/>
      <c r="PH321" s="31"/>
      <c r="PI321" s="31"/>
      <c r="PJ321" s="31"/>
      <c r="PK321" s="31"/>
      <c r="PL321" s="31"/>
      <c r="PM321" s="31"/>
      <c r="PN321" s="31"/>
      <c r="PO321" s="31"/>
      <c r="PP321" s="31"/>
      <c r="PQ321" s="31"/>
      <c r="PR321" s="31"/>
      <c r="PS321" s="31"/>
      <c r="PT321" s="31"/>
      <c r="PU321" s="31"/>
      <c r="PV321" s="31"/>
      <c r="PW321" s="31"/>
      <c r="PX321" s="31"/>
      <c r="PY321" s="31"/>
      <c r="PZ321" s="31"/>
      <c r="QA321" s="31"/>
      <c r="QB321" s="31"/>
      <c r="QC321" s="31"/>
      <c r="QD321" s="31"/>
      <c r="QE321" s="31"/>
      <c r="QF321" s="31"/>
      <c r="QG321" s="31"/>
      <c r="QH321" s="31"/>
      <c r="QI321" s="31"/>
      <c r="QJ321" s="31"/>
      <c r="QK321" s="31"/>
      <c r="QL321" s="31"/>
      <c r="QM321" s="31"/>
      <c r="QN321" s="31"/>
      <c r="QO321" s="31"/>
      <c r="QP321" s="31"/>
      <c r="QQ321" s="31"/>
      <c r="QR321" s="31"/>
      <c r="QS321" s="31"/>
      <c r="QT321" s="31"/>
      <c r="QU321" s="31"/>
      <c r="QV321" s="31"/>
      <c r="QW321" s="31"/>
      <c r="QX321" s="31"/>
      <c r="QY321" s="31"/>
      <c r="QZ321" s="31"/>
      <c r="RA321" s="31"/>
      <c r="RB321" s="31"/>
      <c r="RC321" s="31"/>
      <c r="RD321" s="31"/>
      <c r="RE321" s="31"/>
      <c r="RF321" s="31"/>
      <c r="RG321" s="31"/>
      <c r="RH321" s="31"/>
      <c r="RI321" s="31"/>
      <c r="RJ321" s="31"/>
      <c r="RK321" s="31"/>
      <c r="RL321" s="31"/>
      <c r="RM321" s="31"/>
      <c r="RN321" s="31"/>
      <c r="RO321" s="31"/>
      <c r="RP321" s="31"/>
      <c r="RQ321" s="31"/>
      <c r="RR321" s="31"/>
      <c r="RS321" s="31"/>
      <c r="RT321" s="31"/>
      <c r="RU321" s="31"/>
      <c r="RV321" s="31"/>
      <c r="RW321" s="31"/>
      <c r="RX321" s="31"/>
      <c r="RY321" s="31"/>
      <c r="RZ321" s="31"/>
      <c r="SA321" s="31"/>
      <c r="SB321" s="31"/>
      <c r="SC321" s="31"/>
      <c r="SD321" s="31"/>
      <c r="SE321" s="31"/>
      <c r="SF321" s="31"/>
      <c r="SG321" s="31"/>
      <c r="SH321" s="31"/>
      <c r="SI321" s="31"/>
      <c r="SJ321" s="31"/>
      <c r="SK321" s="31"/>
      <c r="SL321" s="31"/>
      <c r="SM321" s="31"/>
      <c r="SN321" s="31"/>
      <c r="SO321" s="31"/>
      <c r="SP321" s="31"/>
      <c r="SQ321" s="31"/>
      <c r="SR321" s="31"/>
      <c r="SS321" s="31"/>
      <c r="ST321" s="31"/>
      <c r="SU321" s="31"/>
      <c r="SV321" s="31"/>
      <c r="SW321" s="31"/>
      <c r="SX321" s="31"/>
      <c r="SY321" s="31"/>
      <c r="SZ321" s="31"/>
      <c r="TA321" s="31"/>
      <c r="TB321" s="31"/>
      <c r="TC321" s="31"/>
      <c r="TD321" s="31"/>
      <c r="TE321" s="31"/>
      <c r="TF321" s="31"/>
      <c r="TG321" s="31"/>
      <c r="TH321" s="31"/>
      <c r="TI321" s="31"/>
      <c r="TJ321" s="31"/>
      <c r="TK321" s="31"/>
      <c r="TL321" s="31"/>
      <c r="TM321" s="31"/>
      <c r="TN321" s="31"/>
      <c r="TO321" s="31"/>
      <c r="TP321" s="31"/>
      <c r="TQ321" s="31"/>
      <c r="TR321" s="31"/>
      <c r="TS321" s="31"/>
      <c r="TT321" s="31"/>
      <c r="TU321" s="31"/>
      <c r="TV321" s="31"/>
      <c r="TW321" s="31"/>
      <c r="TX321" s="31"/>
      <c r="TY321" s="31"/>
      <c r="TZ321" s="31"/>
      <c r="UA321" s="31"/>
      <c r="UB321" s="31"/>
      <c r="UC321" s="31"/>
      <c r="UD321" s="31"/>
      <c r="UE321" s="31"/>
      <c r="UF321" s="31"/>
      <c r="UG321" s="31"/>
      <c r="UH321" s="31"/>
      <c r="UI321" s="31"/>
      <c r="UJ321" s="31"/>
      <c r="UK321" s="31"/>
      <c r="UL321" s="31"/>
      <c r="UM321" s="31"/>
      <c r="UN321" s="31"/>
      <c r="UO321" s="31"/>
      <c r="UP321" s="31"/>
      <c r="UQ321" s="31"/>
      <c r="UR321" s="31"/>
      <c r="US321" s="31"/>
      <c r="UT321" s="31"/>
      <c r="UU321" s="31"/>
      <c r="UV321" s="31"/>
      <c r="UW321" s="31"/>
      <c r="UX321" s="31"/>
      <c r="UY321" s="31"/>
      <c r="UZ321" s="31"/>
      <c r="VA321" s="31"/>
      <c r="VB321" s="31"/>
      <c r="VC321" s="31"/>
      <c r="VD321" s="31"/>
      <c r="VE321" s="31"/>
      <c r="VF321" s="31"/>
      <c r="VG321" s="31"/>
      <c r="VH321" s="31"/>
      <c r="VI321" s="31"/>
      <c r="VJ321" s="31"/>
      <c r="VK321" s="31"/>
      <c r="VL321" s="31"/>
      <c r="VM321" s="31"/>
      <c r="VN321" s="31"/>
      <c r="VO321" s="31"/>
      <c r="VP321" s="31"/>
      <c r="VQ321" s="31"/>
      <c r="VR321" s="31"/>
      <c r="VS321" s="31"/>
      <c r="VT321" s="31"/>
      <c r="VU321" s="31"/>
      <c r="VV321" s="31"/>
      <c r="VW321" s="31"/>
      <c r="VX321" s="31"/>
      <c r="VY321" s="31"/>
      <c r="VZ321" s="31"/>
      <c r="WA321" s="31"/>
      <c r="WB321" s="31"/>
      <c r="WC321" s="31"/>
      <c r="WD321" s="31"/>
      <c r="WE321" s="31"/>
      <c r="WF321" s="31"/>
      <c r="WG321" s="31"/>
      <c r="WH321" s="31"/>
      <c r="WI321" s="31"/>
      <c r="WJ321" s="31"/>
      <c r="WK321" s="31"/>
      <c r="WL321" s="31"/>
      <c r="WM321" s="31"/>
      <c r="WN321" s="31"/>
      <c r="WO321" s="31"/>
      <c r="WP321" s="31"/>
      <c r="WQ321" s="31"/>
      <c r="WR321" s="31"/>
      <c r="WS321" s="31"/>
      <c r="WT321" s="31"/>
      <c r="WU321" s="31"/>
      <c r="WV321" s="31"/>
      <c r="WW321" s="31"/>
      <c r="WX321" s="31"/>
      <c r="WY321" s="31"/>
      <c r="WZ321" s="31"/>
      <c r="XA321" s="31"/>
      <c r="XB321" s="31"/>
      <c r="XC321" s="31"/>
      <c r="XD321" s="31"/>
      <c r="XE321" s="31"/>
      <c r="XF321" s="31"/>
      <c r="XG321" s="31"/>
      <c r="XH321" s="31"/>
      <c r="XI321" s="31"/>
      <c r="XJ321" s="31"/>
      <c r="XK321" s="31"/>
      <c r="XL321" s="31"/>
      <c r="XM321" s="31"/>
      <c r="XN321" s="31"/>
      <c r="XO321" s="31"/>
      <c r="XP321" s="31"/>
      <c r="XQ321" s="31"/>
      <c r="XR321" s="31"/>
      <c r="XS321" s="31"/>
      <c r="XT321" s="31"/>
      <c r="XU321" s="31"/>
      <c r="XV321" s="31"/>
      <c r="XW321" s="31"/>
      <c r="XX321" s="31"/>
      <c r="XY321" s="31"/>
      <c r="XZ321" s="31"/>
      <c r="YA321" s="31"/>
      <c r="YB321" s="31"/>
      <c r="YC321" s="31"/>
      <c r="YD321" s="31"/>
      <c r="YE321" s="31"/>
      <c r="YF321" s="31"/>
      <c r="YG321" s="31"/>
      <c r="YH321" s="31"/>
      <c r="YI321" s="31"/>
      <c r="YJ321" s="31"/>
      <c r="YK321" s="31"/>
      <c r="YL321" s="31"/>
    </row>
    <row r="322" spans="1:662" s="5" customFormat="1" x14ac:dyDescent="0.25">
      <c r="A322" s="16"/>
      <c r="B322" s="16"/>
      <c r="C322" s="18">
        <v>4300</v>
      </c>
      <c r="D322" s="18" t="s">
        <v>10</v>
      </c>
      <c r="E322" s="3">
        <v>11370.14</v>
      </c>
      <c r="F322" s="3">
        <v>10550.01</v>
      </c>
      <c r="G322" s="15">
        <f t="shared" si="4"/>
        <v>92.78698415322944</v>
      </c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  <c r="EQ322" s="31"/>
      <c r="ER322" s="31"/>
      <c r="ES322" s="31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31"/>
      <c r="IX322" s="31"/>
      <c r="IY322" s="31"/>
      <c r="IZ322" s="31"/>
      <c r="JA322" s="31"/>
      <c r="JB322" s="31"/>
      <c r="JC322" s="31"/>
      <c r="JD322" s="31"/>
      <c r="JE322" s="31"/>
      <c r="JF322" s="31"/>
      <c r="JG322" s="31"/>
      <c r="JH322" s="31"/>
      <c r="JI322" s="31"/>
      <c r="JJ322" s="31"/>
      <c r="JK322" s="31"/>
      <c r="JL322" s="31"/>
      <c r="JM322" s="31"/>
      <c r="JN322" s="31"/>
      <c r="JO322" s="31"/>
      <c r="JP322" s="31"/>
      <c r="JQ322" s="31"/>
      <c r="JR322" s="31"/>
      <c r="JS322" s="31"/>
      <c r="JT322" s="31"/>
      <c r="JU322" s="31"/>
      <c r="JV322" s="31"/>
      <c r="JW322" s="31"/>
      <c r="JX322" s="31"/>
      <c r="JY322" s="31"/>
      <c r="JZ322" s="31"/>
      <c r="KA322" s="31"/>
      <c r="KB322" s="31"/>
      <c r="KC322" s="31"/>
      <c r="KD322" s="31"/>
      <c r="KE322" s="31"/>
      <c r="KF322" s="31"/>
      <c r="KG322" s="31"/>
      <c r="KH322" s="31"/>
      <c r="KI322" s="31"/>
      <c r="KJ322" s="31"/>
      <c r="KK322" s="31"/>
      <c r="KL322" s="31"/>
      <c r="KM322" s="31"/>
      <c r="KN322" s="31"/>
      <c r="KO322" s="31"/>
      <c r="KP322" s="31"/>
      <c r="KQ322" s="31"/>
      <c r="KR322" s="31"/>
      <c r="KS322" s="31"/>
      <c r="KT322" s="31"/>
      <c r="KU322" s="31"/>
      <c r="KV322" s="31"/>
      <c r="KW322" s="31"/>
      <c r="KX322" s="31"/>
      <c r="KY322" s="31"/>
      <c r="KZ322" s="31"/>
      <c r="LA322" s="31"/>
      <c r="LB322" s="31"/>
      <c r="LC322" s="31"/>
      <c r="LD322" s="31"/>
      <c r="LE322" s="31"/>
      <c r="LF322" s="31"/>
      <c r="LG322" s="31"/>
      <c r="LH322" s="31"/>
      <c r="LI322" s="31"/>
      <c r="LJ322" s="31"/>
      <c r="LK322" s="31"/>
      <c r="LL322" s="31"/>
      <c r="LM322" s="31"/>
      <c r="LN322" s="31"/>
      <c r="LO322" s="31"/>
      <c r="LP322" s="31"/>
      <c r="LQ322" s="31"/>
      <c r="LR322" s="31"/>
      <c r="LS322" s="31"/>
      <c r="LT322" s="31"/>
      <c r="LU322" s="31"/>
      <c r="LV322" s="31"/>
      <c r="LW322" s="31"/>
      <c r="LX322" s="31"/>
      <c r="LY322" s="31"/>
      <c r="LZ322" s="31"/>
      <c r="MA322" s="31"/>
      <c r="MB322" s="31"/>
      <c r="MC322" s="31"/>
      <c r="MD322" s="31"/>
      <c r="ME322" s="31"/>
      <c r="MF322" s="31"/>
      <c r="MG322" s="31"/>
      <c r="MH322" s="31"/>
      <c r="MI322" s="31"/>
      <c r="MJ322" s="31"/>
      <c r="MK322" s="31"/>
      <c r="ML322" s="31"/>
      <c r="MM322" s="31"/>
      <c r="MN322" s="31"/>
      <c r="MO322" s="31"/>
      <c r="MP322" s="31"/>
      <c r="MQ322" s="31"/>
      <c r="MR322" s="31"/>
      <c r="MS322" s="31"/>
      <c r="MT322" s="31"/>
      <c r="MU322" s="31"/>
      <c r="MV322" s="31"/>
      <c r="MW322" s="31"/>
      <c r="MX322" s="31"/>
      <c r="MY322" s="31"/>
      <c r="MZ322" s="31"/>
      <c r="NA322" s="31"/>
      <c r="NB322" s="31"/>
      <c r="NC322" s="31"/>
      <c r="ND322" s="31"/>
      <c r="NE322" s="31"/>
      <c r="NF322" s="31"/>
      <c r="NG322" s="31"/>
      <c r="NH322" s="31"/>
      <c r="NI322" s="31"/>
      <c r="NJ322" s="31"/>
      <c r="NK322" s="31"/>
      <c r="NL322" s="31"/>
      <c r="NM322" s="31"/>
      <c r="NN322" s="31"/>
      <c r="NO322" s="31"/>
      <c r="NP322" s="31"/>
      <c r="NQ322" s="31"/>
      <c r="NR322" s="31"/>
      <c r="NS322" s="31"/>
      <c r="NT322" s="31"/>
      <c r="NU322" s="31"/>
      <c r="NV322" s="31"/>
      <c r="NW322" s="31"/>
      <c r="NX322" s="31"/>
      <c r="NY322" s="31"/>
      <c r="NZ322" s="31"/>
      <c r="OA322" s="31"/>
      <c r="OB322" s="31"/>
      <c r="OC322" s="31"/>
      <c r="OD322" s="31"/>
      <c r="OE322" s="31"/>
      <c r="OF322" s="31"/>
      <c r="OG322" s="31"/>
      <c r="OH322" s="31"/>
      <c r="OI322" s="31"/>
      <c r="OJ322" s="31"/>
      <c r="OK322" s="31"/>
      <c r="OL322" s="31"/>
      <c r="OM322" s="31"/>
      <c r="ON322" s="31"/>
      <c r="OO322" s="31"/>
      <c r="OP322" s="31"/>
      <c r="OQ322" s="31"/>
      <c r="OR322" s="31"/>
      <c r="OS322" s="31"/>
      <c r="OT322" s="31"/>
      <c r="OU322" s="31"/>
      <c r="OV322" s="31"/>
      <c r="OW322" s="31"/>
      <c r="OX322" s="31"/>
      <c r="OY322" s="31"/>
      <c r="OZ322" s="31"/>
      <c r="PA322" s="31"/>
      <c r="PB322" s="31"/>
      <c r="PC322" s="31"/>
      <c r="PD322" s="31"/>
      <c r="PE322" s="31"/>
      <c r="PF322" s="31"/>
      <c r="PG322" s="31"/>
      <c r="PH322" s="31"/>
      <c r="PI322" s="31"/>
      <c r="PJ322" s="31"/>
      <c r="PK322" s="31"/>
      <c r="PL322" s="31"/>
      <c r="PM322" s="31"/>
      <c r="PN322" s="31"/>
      <c r="PO322" s="31"/>
      <c r="PP322" s="31"/>
      <c r="PQ322" s="31"/>
      <c r="PR322" s="31"/>
      <c r="PS322" s="31"/>
      <c r="PT322" s="31"/>
      <c r="PU322" s="31"/>
      <c r="PV322" s="31"/>
      <c r="PW322" s="31"/>
      <c r="PX322" s="31"/>
      <c r="PY322" s="31"/>
      <c r="PZ322" s="31"/>
      <c r="QA322" s="31"/>
      <c r="QB322" s="31"/>
      <c r="QC322" s="31"/>
      <c r="QD322" s="31"/>
      <c r="QE322" s="31"/>
      <c r="QF322" s="31"/>
      <c r="QG322" s="31"/>
      <c r="QH322" s="31"/>
      <c r="QI322" s="31"/>
      <c r="QJ322" s="31"/>
      <c r="QK322" s="31"/>
      <c r="QL322" s="31"/>
      <c r="QM322" s="31"/>
      <c r="QN322" s="31"/>
      <c r="QO322" s="31"/>
      <c r="QP322" s="31"/>
      <c r="QQ322" s="31"/>
      <c r="QR322" s="31"/>
      <c r="QS322" s="31"/>
      <c r="QT322" s="31"/>
      <c r="QU322" s="31"/>
      <c r="QV322" s="31"/>
      <c r="QW322" s="31"/>
      <c r="QX322" s="31"/>
      <c r="QY322" s="31"/>
      <c r="QZ322" s="31"/>
      <c r="RA322" s="31"/>
      <c r="RB322" s="31"/>
      <c r="RC322" s="31"/>
      <c r="RD322" s="31"/>
      <c r="RE322" s="31"/>
      <c r="RF322" s="31"/>
      <c r="RG322" s="31"/>
      <c r="RH322" s="31"/>
      <c r="RI322" s="31"/>
      <c r="RJ322" s="31"/>
      <c r="RK322" s="31"/>
      <c r="RL322" s="31"/>
      <c r="RM322" s="31"/>
      <c r="RN322" s="31"/>
      <c r="RO322" s="31"/>
      <c r="RP322" s="31"/>
      <c r="RQ322" s="31"/>
      <c r="RR322" s="31"/>
      <c r="RS322" s="31"/>
      <c r="RT322" s="31"/>
      <c r="RU322" s="31"/>
      <c r="RV322" s="31"/>
      <c r="RW322" s="31"/>
      <c r="RX322" s="31"/>
      <c r="RY322" s="31"/>
      <c r="RZ322" s="31"/>
      <c r="SA322" s="31"/>
      <c r="SB322" s="31"/>
      <c r="SC322" s="31"/>
      <c r="SD322" s="31"/>
      <c r="SE322" s="31"/>
      <c r="SF322" s="31"/>
      <c r="SG322" s="31"/>
      <c r="SH322" s="31"/>
      <c r="SI322" s="31"/>
      <c r="SJ322" s="31"/>
      <c r="SK322" s="31"/>
      <c r="SL322" s="31"/>
      <c r="SM322" s="31"/>
      <c r="SN322" s="31"/>
      <c r="SO322" s="31"/>
      <c r="SP322" s="31"/>
      <c r="SQ322" s="31"/>
      <c r="SR322" s="31"/>
      <c r="SS322" s="31"/>
      <c r="ST322" s="31"/>
      <c r="SU322" s="31"/>
      <c r="SV322" s="31"/>
      <c r="SW322" s="31"/>
      <c r="SX322" s="31"/>
      <c r="SY322" s="31"/>
      <c r="SZ322" s="31"/>
      <c r="TA322" s="31"/>
      <c r="TB322" s="31"/>
      <c r="TC322" s="31"/>
      <c r="TD322" s="31"/>
      <c r="TE322" s="31"/>
      <c r="TF322" s="31"/>
      <c r="TG322" s="31"/>
      <c r="TH322" s="31"/>
      <c r="TI322" s="31"/>
      <c r="TJ322" s="31"/>
      <c r="TK322" s="31"/>
      <c r="TL322" s="31"/>
      <c r="TM322" s="31"/>
      <c r="TN322" s="31"/>
      <c r="TO322" s="31"/>
      <c r="TP322" s="31"/>
      <c r="TQ322" s="31"/>
      <c r="TR322" s="31"/>
      <c r="TS322" s="31"/>
      <c r="TT322" s="31"/>
      <c r="TU322" s="31"/>
      <c r="TV322" s="31"/>
      <c r="TW322" s="31"/>
      <c r="TX322" s="31"/>
      <c r="TY322" s="31"/>
      <c r="TZ322" s="31"/>
      <c r="UA322" s="31"/>
      <c r="UB322" s="31"/>
      <c r="UC322" s="31"/>
      <c r="UD322" s="31"/>
      <c r="UE322" s="31"/>
      <c r="UF322" s="31"/>
      <c r="UG322" s="31"/>
      <c r="UH322" s="31"/>
      <c r="UI322" s="31"/>
      <c r="UJ322" s="31"/>
      <c r="UK322" s="31"/>
      <c r="UL322" s="31"/>
      <c r="UM322" s="31"/>
      <c r="UN322" s="31"/>
      <c r="UO322" s="31"/>
      <c r="UP322" s="31"/>
      <c r="UQ322" s="31"/>
      <c r="UR322" s="31"/>
      <c r="US322" s="31"/>
      <c r="UT322" s="31"/>
      <c r="UU322" s="31"/>
      <c r="UV322" s="31"/>
      <c r="UW322" s="31"/>
      <c r="UX322" s="31"/>
      <c r="UY322" s="31"/>
      <c r="UZ322" s="31"/>
      <c r="VA322" s="31"/>
      <c r="VB322" s="31"/>
      <c r="VC322" s="31"/>
      <c r="VD322" s="31"/>
      <c r="VE322" s="31"/>
      <c r="VF322" s="31"/>
      <c r="VG322" s="31"/>
      <c r="VH322" s="31"/>
      <c r="VI322" s="31"/>
      <c r="VJ322" s="31"/>
      <c r="VK322" s="31"/>
      <c r="VL322" s="31"/>
      <c r="VM322" s="31"/>
      <c r="VN322" s="31"/>
      <c r="VO322" s="31"/>
      <c r="VP322" s="31"/>
      <c r="VQ322" s="31"/>
      <c r="VR322" s="31"/>
      <c r="VS322" s="31"/>
      <c r="VT322" s="31"/>
      <c r="VU322" s="31"/>
      <c r="VV322" s="31"/>
      <c r="VW322" s="31"/>
      <c r="VX322" s="31"/>
      <c r="VY322" s="31"/>
      <c r="VZ322" s="31"/>
      <c r="WA322" s="31"/>
      <c r="WB322" s="31"/>
      <c r="WC322" s="31"/>
      <c r="WD322" s="31"/>
      <c r="WE322" s="31"/>
      <c r="WF322" s="31"/>
      <c r="WG322" s="31"/>
      <c r="WH322" s="31"/>
      <c r="WI322" s="31"/>
      <c r="WJ322" s="31"/>
      <c r="WK322" s="31"/>
      <c r="WL322" s="31"/>
      <c r="WM322" s="31"/>
      <c r="WN322" s="31"/>
      <c r="WO322" s="31"/>
      <c r="WP322" s="31"/>
      <c r="WQ322" s="31"/>
      <c r="WR322" s="31"/>
      <c r="WS322" s="31"/>
      <c r="WT322" s="31"/>
      <c r="WU322" s="31"/>
      <c r="WV322" s="31"/>
      <c r="WW322" s="31"/>
      <c r="WX322" s="31"/>
      <c r="WY322" s="31"/>
      <c r="WZ322" s="31"/>
      <c r="XA322" s="31"/>
      <c r="XB322" s="31"/>
      <c r="XC322" s="31"/>
      <c r="XD322" s="31"/>
      <c r="XE322" s="31"/>
      <c r="XF322" s="31"/>
      <c r="XG322" s="31"/>
      <c r="XH322" s="31"/>
      <c r="XI322" s="31"/>
      <c r="XJ322" s="31"/>
      <c r="XK322" s="31"/>
      <c r="XL322" s="31"/>
      <c r="XM322" s="31"/>
      <c r="XN322" s="31"/>
      <c r="XO322" s="31"/>
      <c r="XP322" s="31"/>
      <c r="XQ322" s="31"/>
      <c r="XR322" s="31"/>
      <c r="XS322" s="31"/>
      <c r="XT322" s="31"/>
      <c r="XU322" s="31"/>
      <c r="XV322" s="31"/>
      <c r="XW322" s="31"/>
      <c r="XX322" s="31"/>
      <c r="XY322" s="31"/>
      <c r="XZ322" s="31"/>
      <c r="YA322" s="31"/>
      <c r="YB322" s="31"/>
      <c r="YC322" s="31"/>
      <c r="YD322" s="31"/>
      <c r="YE322" s="31"/>
      <c r="YF322" s="31"/>
      <c r="YG322" s="31"/>
      <c r="YH322" s="31"/>
      <c r="YI322" s="31"/>
      <c r="YJ322" s="31"/>
      <c r="YK322" s="31"/>
      <c r="YL322" s="31"/>
    </row>
    <row r="323" spans="1:662" s="5" customFormat="1" x14ac:dyDescent="0.25">
      <c r="A323" s="16"/>
      <c r="B323" s="16"/>
      <c r="C323" s="18">
        <v>4440</v>
      </c>
      <c r="D323" s="18" t="s">
        <v>100</v>
      </c>
      <c r="E323" s="3">
        <v>1551</v>
      </c>
      <c r="F323" s="3">
        <v>1551</v>
      </c>
      <c r="G323" s="15">
        <f t="shared" si="4"/>
        <v>100</v>
      </c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31"/>
      <c r="EA323" s="31"/>
      <c r="EB323" s="31"/>
      <c r="EC323" s="31"/>
      <c r="ED323" s="31"/>
      <c r="EE323" s="31"/>
      <c r="EF323" s="31"/>
      <c r="EG323" s="31"/>
      <c r="EH323" s="31"/>
      <c r="EI323" s="31"/>
      <c r="EJ323" s="31"/>
      <c r="EK323" s="31"/>
      <c r="EL323" s="31"/>
      <c r="EM323" s="31"/>
      <c r="EN323" s="31"/>
      <c r="EO323" s="31"/>
      <c r="EP323" s="31"/>
      <c r="EQ323" s="31"/>
      <c r="ER323" s="31"/>
      <c r="ES323" s="31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31"/>
      <c r="IX323" s="31"/>
      <c r="IY323" s="31"/>
      <c r="IZ323" s="31"/>
      <c r="JA323" s="31"/>
      <c r="JB323" s="31"/>
      <c r="JC323" s="31"/>
      <c r="JD323" s="31"/>
      <c r="JE323" s="31"/>
      <c r="JF323" s="31"/>
      <c r="JG323" s="31"/>
      <c r="JH323" s="31"/>
      <c r="JI323" s="31"/>
      <c r="JJ323" s="31"/>
      <c r="JK323" s="31"/>
      <c r="JL323" s="31"/>
      <c r="JM323" s="31"/>
      <c r="JN323" s="31"/>
      <c r="JO323" s="31"/>
      <c r="JP323" s="31"/>
      <c r="JQ323" s="31"/>
      <c r="JR323" s="31"/>
      <c r="JS323" s="31"/>
      <c r="JT323" s="31"/>
      <c r="JU323" s="31"/>
      <c r="JV323" s="31"/>
      <c r="JW323" s="31"/>
      <c r="JX323" s="31"/>
      <c r="JY323" s="31"/>
      <c r="JZ323" s="31"/>
      <c r="KA323" s="31"/>
      <c r="KB323" s="31"/>
      <c r="KC323" s="31"/>
      <c r="KD323" s="31"/>
      <c r="KE323" s="31"/>
      <c r="KF323" s="31"/>
      <c r="KG323" s="31"/>
      <c r="KH323" s="31"/>
      <c r="KI323" s="31"/>
      <c r="KJ323" s="31"/>
      <c r="KK323" s="31"/>
      <c r="KL323" s="31"/>
      <c r="KM323" s="31"/>
      <c r="KN323" s="31"/>
      <c r="KO323" s="31"/>
      <c r="KP323" s="31"/>
      <c r="KQ323" s="31"/>
      <c r="KR323" s="31"/>
      <c r="KS323" s="31"/>
      <c r="KT323" s="31"/>
      <c r="KU323" s="31"/>
      <c r="KV323" s="31"/>
      <c r="KW323" s="31"/>
      <c r="KX323" s="31"/>
      <c r="KY323" s="31"/>
      <c r="KZ323" s="31"/>
      <c r="LA323" s="31"/>
      <c r="LB323" s="31"/>
      <c r="LC323" s="31"/>
      <c r="LD323" s="31"/>
      <c r="LE323" s="31"/>
      <c r="LF323" s="31"/>
      <c r="LG323" s="31"/>
      <c r="LH323" s="31"/>
      <c r="LI323" s="31"/>
      <c r="LJ323" s="31"/>
      <c r="LK323" s="31"/>
      <c r="LL323" s="31"/>
      <c r="LM323" s="31"/>
      <c r="LN323" s="31"/>
      <c r="LO323" s="31"/>
      <c r="LP323" s="31"/>
      <c r="LQ323" s="31"/>
      <c r="LR323" s="31"/>
      <c r="LS323" s="31"/>
      <c r="LT323" s="31"/>
      <c r="LU323" s="31"/>
      <c r="LV323" s="31"/>
      <c r="LW323" s="31"/>
      <c r="LX323" s="31"/>
      <c r="LY323" s="31"/>
      <c r="LZ323" s="31"/>
      <c r="MA323" s="31"/>
      <c r="MB323" s="31"/>
      <c r="MC323" s="31"/>
      <c r="MD323" s="31"/>
      <c r="ME323" s="31"/>
      <c r="MF323" s="31"/>
      <c r="MG323" s="31"/>
      <c r="MH323" s="31"/>
      <c r="MI323" s="31"/>
      <c r="MJ323" s="31"/>
      <c r="MK323" s="31"/>
      <c r="ML323" s="31"/>
      <c r="MM323" s="31"/>
      <c r="MN323" s="31"/>
      <c r="MO323" s="31"/>
      <c r="MP323" s="31"/>
      <c r="MQ323" s="31"/>
      <c r="MR323" s="31"/>
      <c r="MS323" s="31"/>
      <c r="MT323" s="31"/>
      <c r="MU323" s="31"/>
      <c r="MV323" s="31"/>
      <c r="MW323" s="31"/>
      <c r="MX323" s="31"/>
      <c r="MY323" s="31"/>
      <c r="MZ323" s="31"/>
      <c r="NA323" s="31"/>
      <c r="NB323" s="31"/>
      <c r="NC323" s="31"/>
      <c r="ND323" s="31"/>
      <c r="NE323" s="31"/>
      <c r="NF323" s="31"/>
      <c r="NG323" s="31"/>
      <c r="NH323" s="31"/>
      <c r="NI323" s="31"/>
      <c r="NJ323" s="31"/>
      <c r="NK323" s="31"/>
      <c r="NL323" s="31"/>
      <c r="NM323" s="31"/>
      <c r="NN323" s="31"/>
      <c r="NO323" s="31"/>
      <c r="NP323" s="31"/>
      <c r="NQ323" s="31"/>
      <c r="NR323" s="31"/>
      <c r="NS323" s="31"/>
      <c r="NT323" s="31"/>
      <c r="NU323" s="31"/>
      <c r="NV323" s="31"/>
      <c r="NW323" s="31"/>
      <c r="NX323" s="31"/>
      <c r="NY323" s="31"/>
      <c r="NZ323" s="31"/>
      <c r="OA323" s="31"/>
      <c r="OB323" s="31"/>
      <c r="OC323" s="31"/>
      <c r="OD323" s="31"/>
      <c r="OE323" s="31"/>
      <c r="OF323" s="31"/>
      <c r="OG323" s="31"/>
      <c r="OH323" s="31"/>
      <c r="OI323" s="31"/>
      <c r="OJ323" s="31"/>
      <c r="OK323" s="31"/>
      <c r="OL323" s="31"/>
      <c r="OM323" s="31"/>
      <c r="ON323" s="31"/>
      <c r="OO323" s="31"/>
      <c r="OP323" s="31"/>
      <c r="OQ323" s="31"/>
      <c r="OR323" s="31"/>
      <c r="OS323" s="31"/>
      <c r="OT323" s="31"/>
      <c r="OU323" s="31"/>
      <c r="OV323" s="31"/>
      <c r="OW323" s="31"/>
      <c r="OX323" s="31"/>
      <c r="OY323" s="31"/>
      <c r="OZ323" s="31"/>
      <c r="PA323" s="31"/>
      <c r="PB323" s="31"/>
      <c r="PC323" s="31"/>
      <c r="PD323" s="31"/>
      <c r="PE323" s="31"/>
      <c r="PF323" s="31"/>
      <c r="PG323" s="31"/>
      <c r="PH323" s="31"/>
      <c r="PI323" s="31"/>
      <c r="PJ323" s="31"/>
      <c r="PK323" s="31"/>
      <c r="PL323" s="31"/>
      <c r="PM323" s="31"/>
      <c r="PN323" s="31"/>
      <c r="PO323" s="31"/>
      <c r="PP323" s="31"/>
      <c r="PQ323" s="31"/>
      <c r="PR323" s="31"/>
      <c r="PS323" s="31"/>
      <c r="PT323" s="31"/>
      <c r="PU323" s="31"/>
      <c r="PV323" s="31"/>
      <c r="PW323" s="31"/>
      <c r="PX323" s="31"/>
      <c r="PY323" s="31"/>
      <c r="PZ323" s="31"/>
      <c r="QA323" s="31"/>
      <c r="QB323" s="31"/>
      <c r="QC323" s="31"/>
      <c r="QD323" s="31"/>
      <c r="QE323" s="31"/>
      <c r="QF323" s="31"/>
      <c r="QG323" s="31"/>
      <c r="QH323" s="31"/>
      <c r="QI323" s="31"/>
      <c r="QJ323" s="31"/>
      <c r="QK323" s="31"/>
      <c r="QL323" s="31"/>
      <c r="QM323" s="31"/>
      <c r="QN323" s="31"/>
      <c r="QO323" s="31"/>
      <c r="QP323" s="31"/>
      <c r="QQ323" s="31"/>
      <c r="QR323" s="31"/>
      <c r="QS323" s="31"/>
      <c r="QT323" s="31"/>
      <c r="QU323" s="31"/>
      <c r="QV323" s="31"/>
      <c r="QW323" s="31"/>
      <c r="QX323" s="31"/>
      <c r="QY323" s="31"/>
      <c r="QZ323" s="31"/>
      <c r="RA323" s="31"/>
      <c r="RB323" s="31"/>
      <c r="RC323" s="31"/>
      <c r="RD323" s="31"/>
      <c r="RE323" s="31"/>
      <c r="RF323" s="31"/>
      <c r="RG323" s="31"/>
      <c r="RH323" s="31"/>
      <c r="RI323" s="31"/>
      <c r="RJ323" s="31"/>
      <c r="RK323" s="31"/>
      <c r="RL323" s="31"/>
      <c r="RM323" s="31"/>
      <c r="RN323" s="31"/>
      <c r="RO323" s="31"/>
      <c r="RP323" s="31"/>
      <c r="RQ323" s="31"/>
      <c r="RR323" s="31"/>
      <c r="RS323" s="31"/>
      <c r="RT323" s="31"/>
      <c r="RU323" s="31"/>
      <c r="RV323" s="31"/>
      <c r="RW323" s="31"/>
      <c r="RX323" s="31"/>
      <c r="RY323" s="31"/>
      <c r="RZ323" s="31"/>
      <c r="SA323" s="31"/>
      <c r="SB323" s="31"/>
      <c r="SC323" s="31"/>
      <c r="SD323" s="31"/>
      <c r="SE323" s="31"/>
      <c r="SF323" s="31"/>
      <c r="SG323" s="31"/>
      <c r="SH323" s="31"/>
      <c r="SI323" s="31"/>
      <c r="SJ323" s="31"/>
      <c r="SK323" s="31"/>
      <c r="SL323" s="31"/>
      <c r="SM323" s="31"/>
      <c r="SN323" s="31"/>
      <c r="SO323" s="31"/>
      <c r="SP323" s="31"/>
      <c r="SQ323" s="31"/>
      <c r="SR323" s="31"/>
      <c r="SS323" s="31"/>
      <c r="ST323" s="31"/>
      <c r="SU323" s="31"/>
      <c r="SV323" s="31"/>
      <c r="SW323" s="31"/>
      <c r="SX323" s="31"/>
      <c r="SY323" s="31"/>
      <c r="SZ323" s="31"/>
      <c r="TA323" s="31"/>
      <c r="TB323" s="31"/>
      <c r="TC323" s="31"/>
      <c r="TD323" s="31"/>
      <c r="TE323" s="31"/>
      <c r="TF323" s="31"/>
      <c r="TG323" s="31"/>
      <c r="TH323" s="31"/>
      <c r="TI323" s="31"/>
      <c r="TJ323" s="31"/>
      <c r="TK323" s="31"/>
      <c r="TL323" s="31"/>
      <c r="TM323" s="31"/>
      <c r="TN323" s="31"/>
      <c r="TO323" s="31"/>
      <c r="TP323" s="31"/>
      <c r="TQ323" s="31"/>
      <c r="TR323" s="31"/>
      <c r="TS323" s="31"/>
      <c r="TT323" s="31"/>
      <c r="TU323" s="31"/>
      <c r="TV323" s="31"/>
      <c r="TW323" s="31"/>
      <c r="TX323" s="31"/>
      <c r="TY323" s="31"/>
      <c r="TZ323" s="31"/>
      <c r="UA323" s="31"/>
      <c r="UB323" s="31"/>
      <c r="UC323" s="31"/>
      <c r="UD323" s="31"/>
      <c r="UE323" s="31"/>
      <c r="UF323" s="31"/>
      <c r="UG323" s="31"/>
      <c r="UH323" s="31"/>
      <c r="UI323" s="31"/>
      <c r="UJ323" s="31"/>
      <c r="UK323" s="31"/>
      <c r="UL323" s="31"/>
      <c r="UM323" s="31"/>
      <c r="UN323" s="31"/>
      <c r="UO323" s="31"/>
      <c r="UP323" s="31"/>
      <c r="UQ323" s="31"/>
      <c r="UR323" s="31"/>
      <c r="US323" s="31"/>
      <c r="UT323" s="31"/>
      <c r="UU323" s="31"/>
      <c r="UV323" s="31"/>
      <c r="UW323" s="31"/>
      <c r="UX323" s="31"/>
      <c r="UY323" s="31"/>
      <c r="UZ323" s="31"/>
      <c r="VA323" s="31"/>
      <c r="VB323" s="31"/>
      <c r="VC323" s="31"/>
      <c r="VD323" s="31"/>
      <c r="VE323" s="31"/>
      <c r="VF323" s="31"/>
      <c r="VG323" s="31"/>
      <c r="VH323" s="31"/>
      <c r="VI323" s="31"/>
      <c r="VJ323" s="31"/>
      <c r="VK323" s="31"/>
      <c r="VL323" s="31"/>
      <c r="VM323" s="31"/>
      <c r="VN323" s="31"/>
      <c r="VO323" s="31"/>
      <c r="VP323" s="31"/>
      <c r="VQ323" s="31"/>
      <c r="VR323" s="31"/>
      <c r="VS323" s="31"/>
      <c r="VT323" s="31"/>
      <c r="VU323" s="31"/>
      <c r="VV323" s="31"/>
      <c r="VW323" s="31"/>
      <c r="VX323" s="31"/>
      <c r="VY323" s="31"/>
      <c r="VZ323" s="31"/>
      <c r="WA323" s="31"/>
      <c r="WB323" s="31"/>
      <c r="WC323" s="31"/>
      <c r="WD323" s="31"/>
      <c r="WE323" s="31"/>
      <c r="WF323" s="31"/>
      <c r="WG323" s="31"/>
      <c r="WH323" s="31"/>
      <c r="WI323" s="31"/>
      <c r="WJ323" s="31"/>
      <c r="WK323" s="31"/>
      <c r="WL323" s="31"/>
      <c r="WM323" s="31"/>
      <c r="WN323" s="31"/>
      <c r="WO323" s="31"/>
      <c r="WP323" s="31"/>
      <c r="WQ323" s="31"/>
      <c r="WR323" s="31"/>
      <c r="WS323" s="31"/>
      <c r="WT323" s="31"/>
      <c r="WU323" s="31"/>
      <c r="WV323" s="31"/>
      <c r="WW323" s="31"/>
      <c r="WX323" s="31"/>
      <c r="WY323" s="31"/>
      <c r="WZ323" s="31"/>
      <c r="XA323" s="31"/>
      <c r="XB323" s="31"/>
      <c r="XC323" s="31"/>
      <c r="XD323" s="31"/>
      <c r="XE323" s="31"/>
      <c r="XF323" s="31"/>
      <c r="XG323" s="31"/>
      <c r="XH323" s="31"/>
      <c r="XI323" s="31"/>
      <c r="XJ323" s="31"/>
      <c r="XK323" s="31"/>
      <c r="XL323" s="31"/>
      <c r="XM323" s="31"/>
      <c r="XN323" s="31"/>
      <c r="XO323" s="31"/>
      <c r="XP323" s="31"/>
      <c r="XQ323" s="31"/>
      <c r="XR323" s="31"/>
      <c r="XS323" s="31"/>
      <c r="XT323" s="31"/>
      <c r="XU323" s="31"/>
      <c r="XV323" s="31"/>
      <c r="XW323" s="31"/>
      <c r="XX323" s="31"/>
      <c r="XY323" s="31"/>
      <c r="XZ323" s="31"/>
      <c r="YA323" s="31"/>
      <c r="YB323" s="31"/>
      <c r="YC323" s="31"/>
      <c r="YD323" s="31"/>
      <c r="YE323" s="31"/>
      <c r="YF323" s="31"/>
      <c r="YG323" s="31"/>
      <c r="YH323" s="31"/>
      <c r="YI323" s="31"/>
      <c r="YJ323" s="31"/>
      <c r="YK323" s="31"/>
      <c r="YL323" s="31"/>
    </row>
    <row r="324" spans="1:662" x14ac:dyDescent="0.25">
      <c r="A324" s="16"/>
      <c r="B324" s="16">
        <v>92116</v>
      </c>
      <c r="C324" s="18"/>
      <c r="D324" s="18" t="s">
        <v>112</v>
      </c>
      <c r="E324" s="3">
        <f>E325</f>
        <v>70000</v>
      </c>
      <c r="F324" s="3">
        <f>F325</f>
        <v>70000</v>
      </c>
      <c r="G324" s="15">
        <f t="shared" si="4"/>
        <v>100</v>
      </c>
    </row>
    <row r="325" spans="1:662" s="6" customFormat="1" ht="25.5" x14ac:dyDescent="0.25">
      <c r="A325" s="16"/>
      <c r="B325" s="16"/>
      <c r="C325" s="18">
        <v>2480</v>
      </c>
      <c r="D325" s="18" t="s">
        <v>141</v>
      </c>
      <c r="E325" s="3">
        <v>70000</v>
      </c>
      <c r="F325" s="3">
        <v>70000</v>
      </c>
      <c r="G325" s="26">
        <f t="shared" ref="G325:G334" si="5">F325/E325*100</f>
        <v>100</v>
      </c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  <c r="IX325" s="31"/>
      <c r="IY325" s="31"/>
      <c r="IZ325" s="31"/>
      <c r="JA325" s="31"/>
      <c r="JB325" s="31"/>
      <c r="JC325" s="31"/>
      <c r="JD325" s="31"/>
      <c r="JE325" s="31"/>
      <c r="JF325" s="31"/>
      <c r="JG325" s="31"/>
      <c r="JH325" s="31"/>
      <c r="JI325" s="31"/>
      <c r="JJ325" s="31"/>
      <c r="JK325" s="31"/>
      <c r="JL325" s="31"/>
      <c r="JM325" s="31"/>
      <c r="JN325" s="31"/>
      <c r="JO325" s="31"/>
      <c r="JP325" s="31"/>
      <c r="JQ325" s="31"/>
      <c r="JR325" s="31"/>
      <c r="JS325" s="31"/>
      <c r="JT325" s="31"/>
      <c r="JU325" s="31"/>
      <c r="JV325" s="31"/>
      <c r="JW325" s="31"/>
      <c r="JX325" s="31"/>
      <c r="JY325" s="31"/>
      <c r="JZ325" s="31"/>
      <c r="KA325" s="31"/>
      <c r="KB325" s="31"/>
      <c r="KC325" s="31"/>
      <c r="KD325" s="31"/>
      <c r="KE325" s="31"/>
      <c r="KF325" s="31"/>
      <c r="KG325" s="31"/>
      <c r="KH325" s="31"/>
      <c r="KI325" s="31"/>
      <c r="KJ325" s="31"/>
      <c r="KK325" s="31"/>
      <c r="KL325" s="31"/>
      <c r="KM325" s="31"/>
      <c r="KN325" s="31"/>
      <c r="KO325" s="31"/>
      <c r="KP325" s="31"/>
      <c r="KQ325" s="31"/>
      <c r="KR325" s="31"/>
      <c r="KS325" s="31"/>
      <c r="KT325" s="31"/>
      <c r="KU325" s="31"/>
      <c r="KV325" s="31"/>
      <c r="KW325" s="31"/>
      <c r="KX325" s="31"/>
      <c r="KY325" s="31"/>
      <c r="KZ325" s="31"/>
      <c r="LA325" s="31"/>
      <c r="LB325" s="31"/>
      <c r="LC325" s="31"/>
      <c r="LD325" s="31"/>
      <c r="LE325" s="31"/>
      <c r="LF325" s="31"/>
      <c r="LG325" s="31"/>
      <c r="LH325" s="31"/>
      <c r="LI325" s="31"/>
      <c r="LJ325" s="31"/>
      <c r="LK325" s="31"/>
      <c r="LL325" s="31"/>
      <c r="LM325" s="31"/>
      <c r="LN325" s="31"/>
      <c r="LO325" s="31"/>
      <c r="LP325" s="31"/>
      <c r="LQ325" s="31"/>
      <c r="LR325" s="31"/>
      <c r="LS325" s="31"/>
      <c r="LT325" s="31"/>
      <c r="LU325" s="31"/>
      <c r="LV325" s="31"/>
      <c r="LW325" s="31"/>
      <c r="LX325" s="31"/>
      <c r="LY325" s="31"/>
      <c r="LZ325" s="31"/>
      <c r="MA325" s="31"/>
      <c r="MB325" s="31"/>
      <c r="MC325" s="31"/>
      <c r="MD325" s="31"/>
      <c r="ME325" s="31"/>
      <c r="MF325" s="31"/>
      <c r="MG325" s="31"/>
      <c r="MH325" s="31"/>
      <c r="MI325" s="31"/>
      <c r="MJ325" s="31"/>
      <c r="MK325" s="31"/>
      <c r="ML325" s="31"/>
      <c r="MM325" s="31"/>
      <c r="MN325" s="31"/>
      <c r="MO325" s="31"/>
      <c r="MP325" s="31"/>
      <c r="MQ325" s="31"/>
      <c r="MR325" s="31"/>
      <c r="MS325" s="31"/>
      <c r="MT325" s="31"/>
      <c r="MU325" s="31"/>
      <c r="MV325" s="31"/>
      <c r="MW325" s="31"/>
      <c r="MX325" s="31"/>
      <c r="MY325" s="31"/>
      <c r="MZ325" s="31"/>
      <c r="NA325" s="31"/>
      <c r="NB325" s="31"/>
      <c r="NC325" s="31"/>
      <c r="ND325" s="31"/>
      <c r="NE325" s="31"/>
      <c r="NF325" s="31"/>
      <c r="NG325" s="31"/>
      <c r="NH325" s="31"/>
      <c r="NI325" s="31"/>
      <c r="NJ325" s="31"/>
      <c r="NK325" s="31"/>
      <c r="NL325" s="31"/>
      <c r="NM325" s="31"/>
      <c r="NN325" s="31"/>
      <c r="NO325" s="31"/>
      <c r="NP325" s="31"/>
      <c r="NQ325" s="31"/>
      <c r="NR325" s="31"/>
      <c r="NS325" s="31"/>
      <c r="NT325" s="31"/>
      <c r="NU325" s="31"/>
      <c r="NV325" s="31"/>
      <c r="NW325" s="31"/>
      <c r="NX325" s="31"/>
      <c r="NY325" s="31"/>
      <c r="NZ325" s="31"/>
      <c r="OA325" s="31"/>
      <c r="OB325" s="31"/>
      <c r="OC325" s="31"/>
      <c r="OD325" s="31"/>
      <c r="OE325" s="31"/>
      <c r="OF325" s="31"/>
      <c r="OG325" s="31"/>
      <c r="OH325" s="31"/>
      <c r="OI325" s="31"/>
      <c r="OJ325" s="31"/>
      <c r="OK325" s="31"/>
      <c r="OL325" s="31"/>
      <c r="OM325" s="31"/>
      <c r="ON325" s="31"/>
      <c r="OO325" s="31"/>
      <c r="OP325" s="31"/>
      <c r="OQ325" s="31"/>
      <c r="OR325" s="31"/>
      <c r="OS325" s="31"/>
      <c r="OT325" s="31"/>
      <c r="OU325" s="31"/>
      <c r="OV325" s="31"/>
      <c r="OW325" s="31"/>
      <c r="OX325" s="31"/>
      <c r="OY325" s="31"/>
      <c r="OZ325" s="31"/>
      <c r="PA325" s="31"/>
      <c r="PB325" s="31"/>
      <c r="PC325" s="31"/>
      <c r="PD325" s="31"/>
      <c r="PE325" s="31"/>
      <c r="PF325" s="31"/>
      <c r="PG325" s="31"/>
      <c r="PH325" s="31"/>
      <c r="PI325" s="31"/>
      <c r="PJ325" s="31"/>
      <c r="PK325" s="31"/>
      <c r="PL325" s="31"/>
      <c r="PM325" s="31"/>
      <c r="PN325" s="31"/>
      <c r="PO325" s="31"/>
      <c r="PP325" s="31"/>
      <c r="PQ325" s="31"/>
      <c r="PR325" s="31"/>
      <c r="PS325" s="31"/>
      <c r="PT325" s="31"/>
      <c r="PU325" s="31"/>
      <c r="PV325" s="31"/>
      <c r="PW325" s="31"/>
      <c r="PX325" s="31"/>
      <c r="PY325" s="31"/>
      <c r="PZ325" s="31"/>
      <c r="QA325" s="31"/>
      <c r="QB325" s="31"/>
      <c r="QC325" s="31"/>
      <c r="QD325" s="31"/>
      <c r="QE325" s="31"/>
      <c r="QF325" s="31"/>
      <c r="QG325" s="31"/>
      <c r="QH325" s="31"/>
      <c r="QI325" s="31"/>
      <c r="QJ325" s="31"/>
      <c r="QK325" s="31"/>
      <c r="QL325" s="31"/>
      <c r="QM325" s="31"/>
      <c r="QN325" s="31"/>
      <c r="QO325" s="31"/>
      <c r="QP325" s="31"/>
      <c r="QQ325" s="31"/>
      <c r="QR325" s="31"/>
      <c r="QS325" s="31"/>
      <c r="QT325" s="31"/>
      <c r="QU325" s="31"/>
      <c r="QV325" s="31"/>
      <c r="QW325" s="31"/>
      <c r="QX325" s="31"/>
      <c r="QY325" s="31"/>
      <c r="QZ325" s="31"/>
      <c r="RA325" s="31"/>
      <c r="RB325" s="31"/>
      <c r="RC325" s="31"/>
      <c r="RD325" s="31"/>
      <c r="RE325" s="31"/>
      <c r="RF325" s="31"/>
      <c r="RG325" s="31"/>
      <c r="RH325" s="31"/>
      <c r="RI325" s="31"/>
      <c r="RJ325" s="31"/>
      <c r="RK325" s="31"/>
      <c r="RL325" s="31"/>
      <c r="RM325" s="31"/>
      <c r="RN325" s="31"/>
      <c r="RO325" s="31"/>
      <c r="RP325" s="31"/>
      <c r="RQ325" s="31"/>
      <c r="RR325" s="31"/>
      <c r="RS325" s="31"/>
      <c r="RT325" s="31"/>
      <c r="RU325" s="31"/>
      <c r="RV325" s="31"/>
      <c r="RW325" s="31"/>
      <c r="RX325" s="31"/>
      <c r="RY325" s="31"/>
      <c r="RZ325" s="31"/>
      <c r="SA325" s="31"/>
      <c r="SB325" s="31"/>
      <c r="SC325" s="31"/>
      <c r="SD325" s="31"/>
      <c r="SE325" s="31"/>
      <c r="SF325" s="31"/>
      <c r="SG325" s="31"/>
      <c r="SH325" s="31"/>
      <c r="SI325" s="31"/>
      <c r="SJ325" s="31"/>
      <c r="SK325" s="31"/>
      <c r="SL325" s="31"/>
      <c r="SM325" s="31"/>
      <c r="SN325" s="31"/>
      <c r="SO325" s="31"/>
      <c r="SP325" s="31"/>
      <c r="SQ325" s="31"/>
      <c r="SR325" s="31"/>
      <c r="SS325" s="31"/>
      <c r="ST325" s="31"/>
      <c r="SU325" s="31"/>
      <c r="SV325" s="31"/>
      <c r="SW325" s="31"/>
      <c r="SX325" s="31"/>
      <c r="SY325" s="31"/>
      <c r="SZ325" s="31"/>
      <c r="TA325" s="31"/>
      <c r="TB325" s="31"/>
      <c r="TC325" s="31"/>
      <c r="TD325" s="31"/>
      <c r="TE325" s="31"/>
      <c r="TF325" s="31"/>
      <c r="TG325" s="31"/>
      <c r="TH325" s="31"/>
      <c r="TI325" s="31"/>
      <c r="TJ325" s="31"/>
      <c r="TK325" s="31"/>
      <c r="TL325" s="31"/>
      <c r="TM325" s="31"/>
      <c r="TN325" s="31"/>
      <c r="TO325" s="31"/>
      <c r="TP325" s="31"/>
      <c r="TQ325" s="31"/>
      <c r="TR325" s="31"/>
      <c r="TS325" s="31"/>
      <c r="TT325" s="31"/>
      <c r="TU325" s="31"/>
      <c r="TV325" s="31"/>
      <c r="TW325" s="31"/>
      <c r="TX325" s="31"/>
      <c r="TY325" s="31"/>
      <c r="TZ325" s="31"/>
      <c r="UA325" s="31"/>
      <c r="UB325" s="31"/>
      <c r="UC325" s="31"/>
      <c r="UD325" s="31"/>
      <c r="UE325" s="31"/>
      <c r="UF325" s="31"/>
      <c r="UG325" s="31"/>
      <c r="UH325" s="31"/>
      <c r="UI325" s="31"/>
      <c r="UJ325" s="31"/>
      <c r="UK325" s="31"/>
      <c r="UL325" s="31"/>
      <c r="UM325" s="31"/>
      <c r="UN325" s="31"/>
      <c r="UO325" s="31"/>
      <c r="UP325" s="31"/>
      <c r="UQ325" s="31"/>
      <c r="UR325" s="31"/>
      <c r="US325" s="31"/>
      <c r="UT325" s="31"/>
      <c r="UU325" s="31"/>
      <c r="UV325" s="31"/>
      <c r="UW325" s="31"/>
      <c r="UX325" s="31"/>
      <c r="UY325" s="31"/>
      <c r="UZ325" s="31"/>
      <c r="VA325" s="31"/>
      <c r="VB325" s="31"/>
      <c r="VC325" s="31"/>
      <c r="VD325" s="31"/>
      <c r="VE325" s="31"/>
      <c r="VF325" s="31"/>
      <c r="VG325" s="31"/>
      <c r="VH325" s="31"/>
      <c r="VI325" s="31"/>
      <c r="VJ325" s="31"/>
      <c r="VK325" s="31"/>
      <c r="VL325" s="31"/>
      <c r="VM325" s="31"/>
      <c r="VN325" s="31"/>
      <c r="VO325" s="31"/>
      <c r="VP325" s="31"/>
      <c r="VQ325" s="31"/>
      <c r="VR325" s="31"/>
      <c r="VS325" s="31"/>
      <c r="VT325" s="31"/>
      <c r="VU325" s="31"/>
      <c r="VV325" s="31"/>
      <c r="VW325" s="31"/>
      <c r="VX325" s="31"/>
      <c r="VY325" s="31"/>
      <c r="VZ325" s="31"/>
      <c r="WA325" s="31"/>
      <c r="WB325" s="31"/>
      <c r="WC325" s="31"/>
      <c r="WD325" s="31"/>
      <c r="WE325" s="31"/>
      <c r="WF325" s="31"/>
      <c r="WG325" s="31"/>
      <c r="WH325" s="31"/>
      <c r="WI325" s="31"/>
      <c r="WJ325" s="31"/>
      <c r="WK325" s="31"/>
      <c r="WL325" s="31"/>
      <c r="WM325" s="31"/>
      <c r="WN325" s="31"/>
      <c r="WO325" s="31"/>
      <c r="WP325" s="31"/>
      <c r="WQ325" s="31"/>
      <c r="WR325" s="31"/>
      <c r="WS325" s="31"/>
      <c r="WT325" s="31"/>
      <c r="WU325" s="31"/>
      <c r="WV325" s="31"/>
      <c r="WW325" s="31"/>
      <c r="WX325" s="31"/>
      <c r="WY325" s="31"/>
      <c r="WZ325" s="31"/>
      <c r="XA325" s="31"/>
      <c r="XB325" s="31"/>
      <c r="XC325" s="31"/>
      <c r="XD325" s="31"/>
      <c r="XE325" s="31"/>
      <c r="XF325" s="31"/>
      <c r="XG325" s="31"/>
      <c r="XH325" s="31"/>
      <c r="XI325" s="31"/>
      <c r="XJ325" s="31"/>
      <c r="XK325" s="31"/>
      <c r="XL325" s="31"/>
      <c r="XM325" s="31"/>
      <c r="XN325" s="31"/>
      <c r="XO325" s="31"/>
      <c r="XP325" s="31"/>
      <c r="XQ325" s="31"/>
      <c r="XR325" s="31"/>
      <c r="XS325" s="31"/>
      <c r="XT325" s="31"/>
      <c r="XU325" s="31"/>
      <c r="XV325" s="31"/>
      <c r="XW325" s="31"/>
      <c r="XX325" s="31"/>
      <c r="XY325" s="31"/>
      <c r="XZ325" s="31"/>
      <c r="YA325" s="31"/>
      <c r="YB325" s="31"/>
      <c r="YC325" s="31"/>
      <c r="YD325" s="31"/>
      <c r="YE325" s="31"/>
      <c r="YF325" s="31"/>
      <c r="YG325" s="31"/>
      <c r="YH325" s="31"/>
      <c r="YI325" s="31"/>
      <c r="YJ325" s="31"/>
      <c r="YK325" s="31"/>
      <c r="YL325" s="31"/>
    </row>
    <row r="326" spans="1:662" x14ac:dyDescent="0.25">
      <c r="A326" s="16"/>
      <c r="B326" s="16">
        <v>92195</v>
      </c>
      <c r="C326" s="18"/>
      <c r="D326" s="18" t="s">
        <v>13</v>
      </c>
      <c r="E326" s="3">
        <f>E327+E328+E329</f>
        <v>240000</v>
      </c>
      <c r="F326" s="3">
        <f>F327+F328+F329</f>
        <v>0</v>
      </c>
      <c r="G326" s="15">
        <f t="shared" si="5"/>
        <v>0</v>
      </c>
    </row>
    <row r="327" spans="1:662" s="11" customFormat="1" x14ac:dyDescent="0.25">
      <c r="A327" s="16"/>
      <c r="B327" s="16"/>
      <c r="C327" s="18">
        <v>6050</v>
      </c>
      <c r="D327" s="25" t="s">
        <v>129</v>
      </c>
      <c r="E327" s="3">
        <v>40000</v>
      </c>
      <c r="F327" s="3"/>
      <c r="G327" s="15">
        <f t="shared" si="5"/>
        <v>0</v>
      </c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31"/>
      <c r="IX327" s="31"/>
      <c r="IY327" s="31"/>
      <c r="IZ327" s="31"/>
      <c r="JA327" s="31"/>
      <c r="JB327" s="31"/>
      <c r="JC327" s="31"/>
      <c r="JD327" s="31"/>
      <c r="JE327" s="31"/>
      <c r="JF327" s="31"/>
      <c r="JG327" s="31"/>
      <c r="JH327" s="31"/>
      <c r="JI327" s="31"/>
      <c r="JJ327" s="31"/>
      <c r="JK327" s="31"/>
      <c r="JL327" s="31"/>
      <c r="JM327" s="31"/>
      <c r="JN327" s="31"/>
      <c r="JO327" s="31"/>
      <c r="JP327" s="31"/>
      <c r="JQ327" s="31"/>
      <c r="JR327" s="31"/>
      <c r="JS327" s="31"/>
      <c r="JT327" s="31"/>
      <c r="JU327" s="31"/>
      <c r="JV327" s="31"/>
      <c r="JW327" s="31"/>
      <c r="JX327" s="31"/>
      <c r="JY327" s="31"/>
      <c r="JZ327" s="31"/>
      <c r="KA327" s="31"/>
      <c r="KB327" s="31"/>
      <c r="KC327" s="31"/>
      <c r="KD327" s="31"/>
      <c r="KE327" s="31"/>
      <c r="KF327" s="31"/>
      <c r="KG327" s="31"/>
      <c r="KH327" s="31"/>
      <c r="KI327" s="31"/>
      <c r="KJ327" s="31"/>
      <c r="KK327" s="31"/>
      <c r="KL327" s="31"/>
      <c r="KM327" s="31"/>
      <c r="KN327" s="31"/>
      <c r="KO327" s="31"/>
      <c r="KP327" s="31"/>
      <c r="KQ327" s="31"/>
      <c r="KR327" s="31"/>
      <c r="KS327" s="31"/>
      <c r="KT327" s="31"/>
      <c r="KU327" s="31"/>
      <c r="KV327" s="31"/>
      <c r="KW327" s="31"/>
      <c r="KX327" s="31"/>
      <c r="KY327" s="31"/>
      <c r="KZ327" s="31"/>
      <c r="LA327" s="31"/>
      <c r="LB327" s="31"/>
      <c r="LC327" s="31"/>
      <c r="LD327" s="31"/>
      <c r="LE327" s="31"/>
      <c r="LF327" s="31"/>
      <c r="LG327" s="31"/>
      <c r="LH327" s="31"/>
      <c r="LI327" s="31"/>
      <c r="LJ327" s="31"/>
      <c r="LK327" s="31"/>
      <c r="LL327" s="31"/>
      <c r="LM327" s="31"/>
      <c r="LN327" s="31"/>
      <c r="LO327" s="31"/>
      <c r="LP327" s="31"/>
      <c r="LQ327" s="31"/>
      <c r="LR327" s="31"/>
      <c r="LS327" s="31"/>
      <c r="LT327" s="31"/>
      <c r="LU327" s="31"/>
      <c r="LV327" s="31"/>
      <c r="LW327" s="31"/>
      <c r="LX327" s="31"/>
      <c r="LY327" s="31"/>
      <c r="LZ327" s="31"/>
      <c r="MA327" s="31"/>
      <c r="MB327" s="31"/>
      <c r="MC327" s="31"/>
      <c r="MD327" s="31"/>
      <c r="ME327" s="31"/>
      <c r="MF327" s="31"/>
      <c r="MG327" s="31"/>
      <c r="MH327" s="31"/>
      <c r="MI327" s="31"/>
      <c r="MJ327" s="31"/>
      <c r="MK327" s="31"/>
      <c r="ML327" s="31"/>
      <c r="MM327" s="31"/>
      <c r="MN327" s="31"/>
      <c r="MO327" s="31"/>
      <c r="MP327" s="31"/>
      <c r="MQ327" s="31"/>
      <c r="MR327" s="31"/>
      <c r="MS327" s="31"/>
      <c r="MT327" s="31"/>
      <c r="MU327" s="31"/>
      <c r="MV327" s="31"/>
      <c r="MW327" s="31"/>
      <c r="MX327" s="31"/>
      <c r="MY327" s="31"/>
      <c r="MZ327" s="31"/>
      <c r="NA327" s="31"/>
      <c r="NB327" s="31"/>
      <c r="NC327" s="31"/>
      <c r="ND327" s="31"/>
      <c r="NE327" s="31"/>
      <c r="NF327" s="31"/>
      <c r="NG327" s="31"/>
      <c r="NH327" s="31"/>
      <c r="NI327" s="31"/>
      <c r="NJ327" s="31"/>
      <c r="NK327" s="31"/>
      <c r="NL327" s="31"/>
      <c r="NM327" s="31"/>
      <c r="NN327" s="31"/>
      <c r="NO327" s="31"/>
      <c r="NP327" s="31"/>
      <c r="NQ327" s="31"/>
      <c r="NR327" s="31"/>
      <c r="NS327" s="31"/>
      <c r="NT327" s="31"/>
      <c r="NU327" s="31"/>
      <c r="NV327" s="31"/>
      <c r="NW327" s="31"/>
      <c r="NX327" s="31"/>
      <c r="NY327" s="31"/>
      <c r="NZ327" s="31"/>
      <c r="OA327" s="31"/>
      <c r="OB327" s="31"/>
      <c r="OC327" s="31"/>
      <c r="OD327" s="31"/>
      <c r="OE327" s="31"/>
      <c r="OF327" s="31"/>
      <c r="OG327" s="31"/>
      <c r="OH327" s="31"/>
      <c r="OI327" s="31"/>
      <c r="OJ327" s="31"/>
      <c r="OK327" s="31"/>
      <c r="OL327" s="31"/>
      <c r="OM327" s="31"/>
      <c r="ON327" s="31"/>
      <c r="OO327" s="31"/>
      <c r="OP327" s="31"/>
      <c r="OQ327" s="31"/>
      <c r="OR327" s="31"/>
      <c r="OS327" s="31"/>
      <c r="OT327" s="31"/>
      <c r="OU327" s="31"/>
      <c r="OV327" s="31"/>
      <c r="OW327" s="31"/>
      <c r="OX327" s="31"/>
      <c r="OY327" s="31"/>
      <c r="OZ327" s="31"/>
      <c r="PA327" s="31"/>
      <c r="PB327" s="31"/>
      <c r="PC327" s="31"/>
      <c r="PD327" s="31"/>
      <c r="PE327" s="31"/>
      <c r="PF327" s="31"/>
      <c r="PG327" s="31"/>
      <c r="PH327" s="31"/>
      <c r="PI327" s="31"/>
      <c r="PJ327" s="31"/>
      <c r="PK327" s="31"/>
      <c r="PL327" s="31"/>
      <c r="PM327" s="31"/>
      <c r="PN327" s="31"/>
      <c r="PO327" s="31"/>
      <c r="PP327" s="31"/>
      <c r="PQ327" s="31"/>
      <c r="PR327" s="31"/>
      <c r="PS327" s="31"/>
      <c r="PT327" s="31"/>
      <c r="PU327" s="31"/>
      <c r="PV327" s="31"/>
      <c r="PW327" s="31"/>
      <c r="PX327" s="31"/>
      <c r="PY327" s="31"/>
      <c r="PZ327" s="31"/>
      <c r="QA327" s="31"/>
      <c r="QB327" s="31"/>
      <c r="QC327" s="31"/>
      <c r="QD327" s="31"/>
      <c r="QE327" s="31"/>
      <c r="QF327" s="31"/>
      <c r="QG327" s="31"/>
      <c r="QH327" s="31"/>
      <c r="QI327" s="31"/>
      <c r="QJ327" s="31"/>
      <c r="QK327" s="31"/>
      <c r="QL327" s="31"/>
      <c r="QM327" s="31"/>
      <c r="QN327" s="31"/>
      <c r="QO327" s="31"/>
      <c r="QP327" s="31"/>
      <c r="QQ327" s="31"/>
      <c r="QR327" s="31"/>
      <c r="QS327" s="31"/>
      <c r="QT327" s="31"/>
      <c r="QU327" s="31"/>
      <c r="QV327" s="31"/>
      <c r="QW327" s="31"/>
      <c r="QX327" s="31"/>
      <c r="QY327" s="31"/>
      <c r="QZ327" s="31"/>
      <c r="RA327" s="31"/>
      <c r="RB327" s="31"/>
      <c r="RC327" s="31"/>
      <c r="RD327" s="31"/>
      <c r="RE327" s="31"/>
      <c r="RF327" s="31"/>
      <c r="RG327" s="31"/>
      <c r="RH327" s="31"/>
      <c r="RI327" s="31"/>
      <c r="RJ327" s="31"/>
      <c r="RK327" s="31"/>
      <c r="RL327" s="31"/>
      <c r="RM327" s="31"/>
      <c r="RN327" s="31"/>
      <c r="RO327" s="31"/>
      <c r="RP327" s="31"/>
      <c r="RQ327" s="31"/>
      <c r="RR327" s="31"/>
      <c r="RS327" s="31"/>
      <c r="RT327" s="31"/>
      <c r="RU327" s="31"/>
      <c r="RV327" s="31"/>
      <c r="RW327" s="31"/>
      <c r="RX327" s="31"/>
      <c r="RY327" s="31"/>
      <c r="RZ327" s="31"/>
      <c r="SA327" s="31"/>
      <c r="SB327" s="31"/>
      <c r="SC327" s="31"/>
      <c r="SD327" s="31"/>
      <c r="SE327" s="31"/>
      <c r="SF327" s="31"/>
      <c r="SG327" s="31"/>
      <c r="SH327" s="31"/>
      <c r="SI327" s="31"/>
      <c r="SJ327" s="31"/>
      <c r="SK327" s="31"/>
      <c r="SL327" s="31"/>
      <c r="SM327" s="31"/>
      <c r="SN327" s="31"/>
      <c r="SO327" s="31"/>
      <c r="SP327" s="31"/>
      <c r="SQ327" s="31"/>
      <c r="SR327" s="31"/>
      <c r="SS327" s="31"/>
      <c r="ST327" s="31"/>
      <c r="SU327" s="31"/>
      <c r="SV327" s="31"/>
      <c r="SW327" s="31"/>
      <c r="SX327" s="31"/>
      <c r="SY327" s="31"/>
      <c r="SZ327" s="31"/>
      <c r="TA327" s="31"/>
      <c r="TB327" s="31"/>
      <c r="TC327" s="31"/>
      <c r="TD327" s="31"/>
      <c r="TE327" s="31"/>
      <c r="TF327" s="31"/>
      <c r="TG327" s="31"/>
      <c r="TH327" s="31"/>
      <c r="TI327" s="31"/>
      <c r="TJ327" s="31"/>
      <c r="TK327" s="31"/>
      <c r="TL327" s="31"/>
      <c r="TM327" s="31"/>
      <c r="TN327" s="31"/>
      <c r="TO327" s="31"/>
      <c r="TP327" s="31"/>
      <c r="TQ327" s="31"/>
      <c r="TR327" s="31"/>
      <c r="TS327" s="31"/>
      <c r="TT327" s="31"/>
      <c r="TU327" s="31"/>
      <c r="TV327" s="31"/>
      <c r="TW327" s="31"/>
      <c r="TX327" s="31"/>
      <c r="TY327" s="31"/>
      <c r="TZ327" s="31"/>
      <c r="UA327" s="31"/>
      <c r="UB327" s="31"/>
      <c r="UC327" s="31"/>
      <c r="UD327" s="31"/>
      <c r="UE327" s="31"/>
      <c r="UF327" s="31"/>
      <c r="UG327" s="31"/>
      <c r="UH327" s="31"/>
      <c r="UI327" s="31"/>
      <c r="UJ327" s="31"/>
      <c r="UK327" s="31"/>
      <c r="UL327" s="31"/>
      <c r="UM327" s="31"/>
      <c r="UN327" s="31"/>
      <c r="UO327" s="31"/>
      <c r="UP327" s="31"/>
      <c r="UQ327" s="31"/>
      <c r="UR327" s="31"/>
      <c r="US327" s="31"/>
      <c r="UT327" s="31"/>
      <c r="UU327" s="31"/>
      <c r="UV327" s="31"/>
      <c r="UW327" s="31"/>
      <c r="UX327" s="31"/>
      <c r="UY327" s="31"/>
      <c r="UZ327" s="31"/>
      <c r="VA327" s="31"/>
      <c r="VB327" s="31"/>
      <c r="VC327" s="31"/>
      <c r="VD327" s="31"/>
      <c r="VE327" s="31"/>
      <c r="VF327" s="31"/>
      <c r="VG327" s="31"/>
      <c r="VH327" s="31"/>
      <c r="VI327" s="31"/>
      <c r="VJ327" s="31"/>
      <c r="VK327" s="31"/>
      <c r="VL327" s="31"/>
      <c r="VM327" s="31"/>
      <c r="VN327" s="31"/>
      <c r="VO327" s="31"/>
      <c r="VP327" s="31"/>
      <c r="VQ327" s="31"/>
      <c r="VR327" s="31"/>
      <c r="VS327" s="31"/>
      <c r="VT327" s="31"/>
      <c r="VU327" s="31"/>
      <c r="VV327" s="31"/>
      <c r="VW327" s="31"/>
      <c r="VX327" s="31"/>
      <c r="VY327" s="31"/>
      <c r="VZ327" s="31"/>
      <c r="WA327" s="31"/>
      <c r="WB327" s="31"/>
      <c r="WC327" s="31"/>
      <c r="WD327" s="31"/>
      <c r="WE327" s="31"/>
      <c r="WF327" s="31"/>
      <c r="WG327" s="31"/>
      <c r="WH327" s="31"/>
      <c r="WI327" s="31"/>
      <c r="WJ327" s="31"/>
      <c r="WK327" s="31"/>
      <c r="WL327" s="31"/>
      <c r="WM327" s="31"/>
      <c r="WN327" s="31"/>
      <c r="WO327" s="31"/>
      <c r="WP327" s="31"/>
      <c r="WQ327" s="31"/>
      <c r="WR327" s="31"/>
      <c r="WS327" s="31"/>
      <c r="WT327" s="31"/>
      <c r="WU327" s="31"/>
      <c r="WV327" s="31"/>
      <c r="WW327" s="31"/>
      <c r="WX327" s="31"/>
      <c r="WY327" s="31"/>
      <c r="WZ327" s="31"/>
      <c r="XA327" s="31"/>
      <c r="XB327" s="31"/>
      <c r="XC327" s="31"/>
      <c r="XD327" s="31"/>
      <c r="XE327" s="31"/>
      <c r="XF327" s="31"/>
      <c r="XG327" s="31"/>
      <c r="XH327" s="31"/>
      <c r="XI327" s="31"/>
      <c r="XJ327" s="31"/>
      <c r="XK327" s="31"/>
      <c r="XL327" s="31"/>
      <c r="XM327" s="31"/>
      <c r="XN327" s="31"/>
      <c r="XO327" s="31"/>
      <c r="XP327" s="31"/>
      <c r="XQ327" s="31"/>
      <c r="XR327" s="31"/>
      <c r="XS327" s="31"/>
      <c r="XT327" s="31"/>
      <c r="XU327" s="31"/>
      <c r="XV327" s="31"/>
      <c r="XW327" s="31"/>
      <c r="XX327" s="31"/>
      <c r="XY327" s="31"/>
      <c r="XZ327" s="31"/>
      <c r="YA327" s="31"/>
      <c r="YB327" s="31"/>
      <c r="YC327" s="31"/>
      <c r="YD327" s="31"/>
      <c r="YE327" s="31"/>
      <c r="YF327" s="31"/>
      <c r="YG327" s="31"/>
      <c r="YH327" s="31"/>
      <c r="YI327" s="31"/>
      <c r="YJ327" s="31"/>
      <c r="YK327" s="31"/>
      <c r="YL327" s="31"/>
    </row>
    <row r="328" spans="1:662" s="11" customFormat="1" x14ac:dyDescent="0.25">
      <c r="A328" s="16"/>
      <c r="B328" s="16"/>
      <c r="C328" s="18">
        <v>6057</v>
      </c>
      <c r="D328" s="25" t="s">
        <v>129</v>
      </c>
      <c r="E328" s="3">
        <v>120810</v>
      </c>
      <c r="F328" s="3"/>
      <c r="G328" s="15">
        <f t="shared" si="5"/>
        <v>0</v>
      </c>
      <c r="H328" s="31" t="s">
        <v>146</v>
      </c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31"/>
      <c r="IX328" s="31"/>
      <c r="IY328" s="31"/>
      <c r="IZ328" s="31"/>
      <c r="JA328" s="31"/>
      <c r="JB328" s="31"/>
      <c r="JC328" s="31"/>
      <c r="JD328" s="31"/>
      <c r="JE328" s="31"/>
      <c r="JF328" s="31"/>
      <c r="JG328" s="31"/>
      <c r="JH328" s="31"/>
      <c r="JI328" s="31"/>
      <c r="JJ328" s="31"/>
      <c r="JK328" s="31"/>
      <c r="JL328" s="31"/>
      <c r="JM328" s="31"/>
      <c r="JN328" s="31"/>
      <c r="JO328" s="31"/>
      <c r="JP328" s="31"/>
      <c r="JQ328" s="31"/>
      <c r="JR328" s="31"/>
      <c r="JS328" s="31"/>
      <c r="JT328" s="31"/>
      <c r="JU328" s="31"/>
      <c r="JV328" s="31"/>
      <c r="JW328" s="31"/>
      <c r="JX328" s="31"/>
      <c r="JY328" s="31"/>
      <c r="JZ328" s="31"/>
      <c r="KA328" s="31"/>
      <c r="KB328" s="31"/>
      <c r="KC328" s="31"/>
      <c r="KD328" s="31"/>
      <c r="KE328" s="31"/>
      <c r="KF328" s="31"/>
      <c r="KG328" s="31"/>
      <c r="KH328" s="31"/>
      <c r="KI328" s="31"/>
      <c r="KJ328" s="31"/>
      <c r="KK328" s="31"/>
      <c r="KL328" s="31"/>
      <c r="KM328" s="31"/>
      <c r="KN328" s="31"/>
      <c r="KO328" s="31"/>
      <c r="KP328" s="31"/>
      <c r="KQ328" s="31"/>
      <c r="KR328" s="31"/>
      <c r="KS328" s="31"/>
      <c r="KT328" s="31"/>
      <c r="KU328" s="31"/>
      <c r="KV328" s="31"/>
      <c r="KW328" s="31"/>
      <c r="KX328" s="31"/>
      <c r="KY328" s="31"/>
      <c r="KZ328" s="31"/>
      <c r="LA328" s="31"/>
      <c r="LB328" s="31"/>
      <c r="LC328" s="31"/>
      <c r="LD328" s="31"/>
      <c r="LE328" s="31"/>
      <c r="LF328" s="31"/>
      <c r="LG328" s="31"/>
      <c r="LH328" s="31"/>
      <c r="LI328" s="31"/>
      <c r="LJ328" s="31"/>
      <c r="LK328" s="31"/>
      <c r="LL328" s="31"/>
      <c r="LM328" s="31"/>
      <c r="LN328" s="31"/>
      <c r="LO328" s="31"/>
      <c r="LP328" s="31"/>
      <c r="LQ328" s="31"/>
      <c r="LR328" s="31"/>
      <c r="LS328" s="31"/>
      <c r="LT328" s="31"/>
      <c r="LU328" s="31"/>
      <c r="LV328" s="31"/>
      <c r="LW328" s="31"/>
      <c r="LX328" s="31"/>
      <c r="LY328" s="31"/>
      <c r="LZ328" s="31"/>
      <c r="MA328" s="31"/>
      <c r="MB328" s="31"/>
      <c r="MC328" s="31"/>
      <c r="MD328" s="31"/>
      <c r="ME328" s="31"/>
      <c r="MF328" s="31"/>
      <c r="MG328" s="31"/>
      <c r="MH328" s="31"/>
      <c r="MI328" s="31"/>
      <c r="MJ328" s="31"/>
      <c r="MK328" s="31"/>
      <c r="ML328" s="31"/>
      <c r="MM328" s="31"/>
      <c r="MN328" s="31"/>
      <c r="MO328" s="31"/>
      <c r="MP328" s="31"/>
      <c r="MQ328" s="31"/>
      <c r="MR328" s="31"/>
      <c r="MS328" s="31"/>
      <c r="MT328" s="31"/>
      <c r="MU328" s="31"/>
      <c r="MV328" s="31"/>
      <c r="MW328" s="31"/>
      <c r="MX328" s="31"/>
      <c r="MY328" s="31"/>
      <c r="MZ328" s="31"/>
      <c r="NA328" s="31"/>
      <c r="NB328" s="31"/>
      <c r="NC328" s="31"/>
      <c r="ND328" s="31"/>
      <c r="NE328" s="31"/>
      <c r="NF328" s="31"/>
      <c r="NG328" s="31"/>
      <c r="NH328" s="31"/>
      <c r="NI328" s="31"/>
      <c r="NJ328" s="31"/>
      <c r="NK328" s="31"/>
      <c r="NL328" s="31"/>
      <c r="NM328" s="31"/>
      <c r="NN328" s="31"/>
      <c r="NO328" s="31"/>
      <c r="NP328" s="31"/>
      <c r="NQ328" s="31"/>
      <c r="NR328" s="31"/>
      <c r="NS328" s="31"/>
      <c r="NT328" s="31"/>
      <c r="NU328" s="31"/>
      <c r="NV328" s="31"/>
      <c r="NW328" s="31"/>
      <c r="NX328" s="31"/>
      <c r="NY328" s="31"/>
      <c r="NZ328" s="31"/>
      <c r="OA328" s="31"/>
      <c r="OB328" s="31"/>
      <c r="OC328" s="31"/>
      <c r="OD328" s="31"/>
      <c r="OE328" s="31"/>
      <c r="OF328" s="31"/>
      <c r="OG328" s="31"/>
      <c r="OH328" s="31"/>
      <c r="OI328" s="31"/>
      <c r="OJ328" s="31"/>
      <c r="OK328" s="31"/>
      <c r="OL328" s="31"/>
      <c r="OM328" s="31"/>
      <c r="ON328" s="31"/>
      <c r="OO328" s="31"/>
      <c r="OP328" s="31"/>
      <c r="OQ328" s="31"/>
      <c r="OR328" s="31"/>
      <c r="OS328" s="31"/>
      <c r="OT328" s="31"/>
      <c r="OU328" s="31"/>
      <c r="OV328" s="31"/>
      <c r="OW328" s="31"/>
      <c r="OX328" s="31"/>
      <c r="OY328" s="31"/>
      <c r="OZ328" s="31"/>
      <c r="PA328" s="31"/>
      <c r="PB328" s="31"/>
      <c r="PC328" s="31"/>
      <c r="PD328" s="31"/>
      <c r="PE328" s="31"/>
      <c r="PF328" s="31"/>
      <c r="PG328" s="31"/>
      <c r="PH328" s="31"/>
      <c r="PI328" s="31"/>
      <c r="PJ328" s="31"/>
      <c r="PK328" s="31"/>
      <c r="PL328" s="31"/>
      <c r="PM328" s="31"/>
      <c r="PN328" s="31"/>
      <c r="PO328" s="31"/>
      <c r="PP328" s="31"/>
      <c r="PQ328" s="31"/>
      <c r="PR328" s="31"/>
      <c r="PS328" s="31"/>
      <c r="PT328" s="31"/>
      <c r="PU328" s="31"/>
      <c r="PV328" s="31"/>
      <c r="PW328" s="31"/>
      <c r="PX328" s="31"/>
      <c r="PY328" s="31"/>
      <c r="PZ328" s="31"/>
      <c r="QA328" s="31"/>
      <c r="QB328" s="31"/>
      <c r="QC328" s="31"/>
      <c r="QD328" s="31"/>
      <c r="QE328" s="31"/>
      <c r="QF328" s="31"/>
      <c r="QG328" s="31"/>
      <c r="QH328" s="31"/>
      <c r="QI328" s="31"/>
      <c r="QJ328" s="31"/>
      <c r="QK328" s="31"/>
      <c r="QL328" s="31"/>
      <c r="QM328" s="31"/>
      <c r="QN328" s="31"/>
      <c r="QO328" s="31"/>
      <c r="QP328" s="31"/>
      <c r="QQ328" s="31"/>
      <c r="QR328" s="31"/>
      <c r="QS328" s="31"/>
      <c r="QT328" s="31"/>
      <c r="QU328" s="31"/>
      <c r="QV328" s="31"/>
      <c r="QW328" s="31"/>
      <c r="QX328" s="31"/>
      <c r="QY328" s="31"/>
      <c r="QZ328" s="31"/>
      <c r="RA328" s="31"/>
      <c r="RB328" s="31"/>
      <c r="RC328" s="31"/>
      <c r="RD328" s="31"/>
      <c r="RE328" s="31"/>
      <c r="RF328" s="31"/>
      <c r="RG328" s="31"/>
      <c r="RH328" s="31"/>
      <c r="RI328" s="31"/>
      <c r="RJ328" s="31"/>
      <c r="RK328" s="31"/>
      <c r="RL328" s="31"/>
      <c r="RM328" s="31"/>
      <c r="RN328" s="31"/>
      <c r="RO328" s="31"/>
      <c r="RP328" s="31"/>
      <c r="RQ328" s="31"/>
      <c r="RR328" s="31"/>
      <c r="RS328" s="31"/>
      <c r="RT328" s="31"/>
      <c r="RU328" s="31"/>
      <c r="RV328" s="31"/>
      <c r="RW328" s="31"/>
      <c r="RX328" s="31"/>
      <c r="RY328" s="31"/>
      <c r="RZ328" s="31"/>
      <c r="SA328" s="31"/>
      <c r="SB328" s="31"/>
      <c r="SC328" s="31"/>
      <c r="SD328" s="31"/>
      <c r="SE328" s="31"/>
      <c r="SF328" s="31"/>
      <c r="SG328" s="31"/>
      <c r="SH328" s="31"/>
      <c r="SI328" s="31"/>
      <c r="SJ328" s="31"/>
      <c r="SK328" s="31"/>
      <c r="SL328" s="31"/>
      <c r="SM328" s="31"/>
      <c r="SN328" s="31"/>
      <c r="SO328" s="31"/>
      <c r="SP328" s="31"/>
      <c r="SQ328" s="31"/>
      <c r="SR328" s="31"/>
      <c r="SS328" s="31"/>
      <c r="ST328" s="31"/>
      <c r="SU328" s="31"/>
      <c r="SV328" s="31"/>
      <c r="SW328" s="31"/>
      <c r="SX328" s="31"/>
      <c r="SY328" s="31"/>
      <c r="SZ328" s="31"/>
      <c r="TA328" s="31"/>
      <c r="TB328" s="31"/>
      <c r="TC328" s="31"/>
      <c r="TD328" s="31"/>
      <c r="TE328" s="31"/>
      <c r="TF328" s="31"/>
      <c r="TG328" s="31"/>
      <c r="TH328" s="31"/>
      <c r="TI328" s="31"/>
      <c r="TJ328" s="31"/>
      <c r="TK328" s="31"/>
      <c r="TL328" s="31"/>
      <c r="TM328" s="31"/>
      <c r="TN328" s="31"/>
      <c r="TO328" s="31"/>
      <c r="TP328" s="31"/>
      <c r="TQ328" s="31"/>
      <c r="TR328" s="31"/>
      <c r="TS328" s="31"/>
      <c r="TT328" s="31"/>
      <c r="TU328" s="31"/>
      <c r="TV328" s="31"/>
      <c r="TW328" s="31"/>
      <c r="TX328" s="31"/>
      <c r="TY328" s="31"/>
      <c r="TZ328" s="31"/>
      <c r="UA328" s="31"/>
      <c r="UB328" s="31"/>
      <c r="UC328" s="31"/>
      <c r="UD328" s="31"/>
      <c r="UE328" s="31"/>
      <c r="UF328" s="31"/>
      <c r="UG328" s="31"/>
      <c r="UH328" s="31"/>
      <c r="UI328" s="31"/>
      <c r="UJ328" s="31"/>
      <c r="UK328" s="31"/>
      <c r="UL328" s="31"/>
      <c r="UM328" s="31"/>
      <c r="UN328" s="31"/>
      <c r="UO328" s="31"/>
      <c r="UP328" s="31"/>
      <c r="UQ328" s="31"/>
      <c r="UR328" s="31"/>
      <c r="US328" s="31"/>
      <c r="UT328" s="31"/>
      <c r="UU328" s="31"/>
      <c r="UV328" s="31"/>
      <c r="UW328" s="31"/>
      <c r="UX328" s="31"/>
      <c r="UY328" s="31"/>
      <c r="UZ328" s="31"/>
      <c r="VA328" s="31"/>
      <c r="VB328" s="31"/>
      <c r="VC328" s="31"/>
      <c r="VD328" s="31"/>
      <c r="VE328" s="31"/>
      <c r="VF328" s="31"/>
      <c r="VG328" s="31"/>
      <c r="VH328" s="31"/>
      <c r="VI328" s="31"/>
      <c r="VJ328" s="31"/>
      <c r="VK328" s="31"/>
      <c r="VL328" s="31"/>
      <c r="VM328" s="31"/>
      <c r="VN328" s="31"/>
      <c r="VO328" s="31"/>
      <c r="VP328" s="31"/>
      <c r="VQ328" s="31"/>
      <c r="VR328" s="31"/>
      <c r="VS328" s="31"/>
      <c r="VT328" s="31"/>
      <c r="VU328" s="31"/>
      <c r="VV328" s="31"/>
      <c r="VW328" s="31"/>
      <c r="VX328" s="31"/>
      <c r="VY328" s="31"/>
      <c r="VZ328" s="31"/>
      <c r="WA328" s="31"/>
      <c r="WB328" s="31"/>
      <c r="WC328" s="31"/>
      <c r="WD328" s="31"/>
      <c r="WE328" s="31"/>
      <c r="WF328" s="31"/>
      <c r="WG328" s="31"/>
      <c r="WH328" s="31"/>
      <c r="WI328" s="31"/>
      <c r="WJ328" s="31"/>
      <c r="WK328" s="31"/>
      <c r="WL328" s="31"/>
      <c r="WM328" s="31"/>
      <c r="WN328" s="31"/>
      <c r="WO328" s="31"/>
      <c r="WP328" s="31"/>
      <c r="WQ328" s="31"/>
      <c r="WR328" s="31"/>
      <c r="WS328" s="31"/>
      <c r="WT328" s="31"/>
      <c r="WU328" s="31"/>
      <c r="WV328" s="31"/>
      <c r="WW328" s="31"/>
      <c r="WX328" s="31"/>
      <c r="WY328" s="31"/>
      <c r="WZ328" s="31"/>
      <c r="XA328" s="31"/>
      <c r="XB328" s="31"/>
      <c r="XC328" s="31"/>
      <c r="XD328" s="31"/>
      <c r="XE328" s="31"/>
      <c r="XF328" s="31"/>
      <c r="XG328" s="31"/>
      <c r="XH328" s="31"/>
      <c r="XI328" s="31"/>
      <c r="XJ328" s="31"/>
      <c r="XK328" s="31"/>
      <c r="XL328" s="31"/>
      <c r="XM328" s="31"/>
      <c r="XN328" s="31"/>
      <c r="XO328" s="31"/>
      <c r="XP328" s="31"/>
      <c r="XQ328" s="31"/>
      <c r="XR328" s="31"/>
      <c r="XS328" s="31"/>
      <c r="XT328" s="31"/>
      <c r="XU328" s="31"/>
      <c r="XV328" s="31"/>
      <c r="XW328" s="31"/>
      <c r="XX328" s="31"/>
      <c r="XY328" s="31"/>
      <c r="XZ328" s="31"/>
      <c r="YA328" s="31"/>
      <c r="YB328" s="31"/>
      <c r="YC328" s="31"/>
      <c r="YD328" s="31"/>
      <c r="YE328" s="31"/>
      <c r="YF328" s="31"/>
      <c r="YG328" s="31"/>
      <c r="YH328" s="31"/>
      <c r="YI328" s="31"/>
      <c r="YJ328" s="31"/>
      <c r="YK328" s="31"/>
      <c r="YL328" s="31"/>
    </row>
    <row r="329" spans="1:662" s="11" customFormat="1" x14ac:dyDescent="0.25">
      <c r="A329" s="16"/>
      <c r="B329" s="16"/>
      <c r="C329" s="18">
        <v>6059</v>
      </c>
      <c r="D329" s="25" t="s">
        <v>129</v>
      </c>
      <c r="E329" s="3">
        <v>79190</v>
      </c>
      <c r="F329" s="3"/>
      <c r="G329" s="15">
        <f t="shared" si="5"/>
        <v>0</v>
      </c>
      <c r="H329" s="31" t="s">
        <v>146</v>
      </c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  <c r="IX329" s="31"/>
      <c r="IY329" s="31"/>
      <c r="IZ329" s="31"/>
      <c r="JA329" s="31"/>
      <c r="JB329" s="31"/>
      <c r="JC329" s="31"/>
      <c r="JD329" s="31"/>
      <c r="JE329" s="31"/>
      <c r="JF329" s="31"/>
      <c r="JG329" s="31"/>
      <c r="JH329" s="31"/>
      <c r="JI329" s="31"/>
      <c r="JJ329" s="31"/>
      <c r="JK329" s="31"/>
      <c r="JL329" s="31"/>
      <c r="JM329" s="31"/>
      <c r="JN329" s="31"/>
      <c r="JO329" s="31"/>
      <c r="JP329" s="31"/>
      <c r="JQ329" s="31"/>
      <c r="JR329" s="31"/>
      <c r="JS329" s="31"/>
      <c r="JT329" s="31"/>
      <c r="JU329" s="31"/>
      <c r="JV329" s="31"/>
      <c r="JW329" s="31"/>
      <c r="JX329" s="31"/>
      <c r="JY329" s="31"/>
      <c r="JZ329" s="31"/>
      <c r="KA329" s="31"/>
      <c r="KB329" s="31"/>
      <c r="KC329" s="31"/>
      <c r="KD329" s="31"/>
      <c r="KE329" s="31"/>
      <c r="KF329" s="31"/>
      <c r="KG329" s="31"/>
      <c r="KH329" s="31"/>
      <c r="KI329" s="31"/>
      <c r="KJ329" s="31"/>
      <c r="KK329" s="31"/>
      <c r="KL329" s="31"/>
      <c r="KM329" s="31"/>
      <c r="KN329" s="31"/>
      <c r="KO329" s="31"/>
      <c r="KP329" s="31"/>
      <c r="KQ329" s="31"/>
      <c r="KR329" s="31"/>
      <c r="KS329" s="31"/>
      <c r="KT329" s="31"/>
      <c r="KU329" s="31"/>
      <c r="KV329" s="31"/>
      <c r="KW329" s="31"/>
      <c r="KX329" s="31"/>
      <c r="KY329" s="31"/>
      <c r="KZ329" s="31"/>
      <c r="LA329" s="31"/>
      <c r="LB329" s="31"/>
      <c r="LC329" s="31"/>
      <c r="LD329" s="31"/>
      <c r="LE329" s="31"/>
      <c r="LF329" s="31"/>
      <c r="LG329" s="31"/>
      <c r="LH329" s="31"/>
      <c r="LI329" s="31"/>
      <c r="LJ329" s="31"/>
      <c r="LK329" s="31"/>
      <c r="LL329" s="31"/>
      <c r="LM329" s="31"/>
      <c r="LN329" s="31"/>
      <c r="LO329" s="31"/>
      <c r="LP329" s="31"/>
      <c r="LQ329" s="31"/>
      <c r="LR329" s="31"/>
      <c r="LS329" s="31"/>
      <c r="LT329" s="31"/>
      <c r="LU329" s="31"/>
      <c r="LV329" s="31"/>
      <c r="LW329" s="31"/>
      <c r="LX329" s="31"/>
      <c r="LY329" s="31"/>
      <c r="LZ329" s="31"/>
      <c r="MA329" s="31"/>
      <c r="MB329" s="31"/>
      <c r="MC329" s="31"/>
      <c r="MD329" s="31"/>
      <c r="ME329" s="31"/>
      <c r="MF329" s="31"/>
      <c r="MG329" s="31"/>
      <c r="MH329" s="31"/>
      <c r="MI329" s="31"/>
      <c r="MJ329" s="31"/>
      <c r="MK329" s="31"/>
      <c r="ML329" s="31"/>
      <c r="MM329" s="31"/>
      <c r="MN329" s="31"/>
      <c r="MO329" s="31"/>
      <c r="MP329" s="31"/>
      <c r="MQ329" s="31"/>
      <c r="MR329" s="31"/>
      <c r="MS329" s="31"/>
      <c r="MT329" s="31"/>
      <c r="MU329" s="31"/>
      <c r="MV329" s="31"/>
      <c r="MW329" s="31"/>
      <c r="MX329" s="31"/>
      <c r="MY329" s="31"/>
      <c r="MZ329" s="31"/>
      <c r="NA329" s="31"/>
      <c r="NB329" s="31"/>
      <c r="NC329" s="31"/>
      <c r="ND329" s="31"/>
      <c r="NE329" s="31"/>
      <c r="NF329" s="31"/>
      <c r="NG329" s="31"/>
      <c r="NH329" s="31"/>
      <c r="NI329" s="31"/>
      <c r="NJ329" s="31"/>
      <c r="NK329" s="31"/>
      <c r="NL329" s="31"/>
      <c r="NM329" s="31"/>
      <c r="NN329" s="31"/>
      <c r="NO329" s="31"/>
      <c r="NP329" s="31"/>
      <c r="NQ329" s="31"/>
      <c r="NR329" s="31"/>
      <c r="NS329" s="31"/>
      <c r="NT329" s="31"/>
      <c r="NU329" s="31"/>
      <c r="NV329" s="31"/>
      <c r="NW329" s="31"/>
      <c r="NX329" s="31"/>
      <c r="NY329" s="31"/>
      <c r="NZ329" s="31"/>
      <c r="OA329" s="31"/>
      <c r="OB329" s="31"/>
      <c r="OC329" s="31"/>
      <c r="OD329" s="31"/>
      <c r="OE329" s="31"/>
      <c r="OF329" s="31"/>
      <c r="OG329" s="31"/>
      <c r="OH329" s="31"/>
      <c r="OI329" s="31"/>
      <c r="OJ329" s="31"/>
      <c r="OK329" s="31"/>
      <c r="OL329" s="31"/>
      <c r="OM329" s="31"/>
      <c r="ON329" s="31"/>
      <c r="OO329" s="31"/>
      <c r="OP329" s="31"/>
      <c r="OQ329" s="31"/>
      <c r="OR329" s="31"/>
      <c r="OS329" s="31"/>
      <c r="OT329" s="31"/>
      <c r="OU329" s="31"/>
      <c r="OV329" s="31"/>
      <c r="OW329" s="31"/>
      <c r="OX329" s="31"/>
      <c r="OY329" s="31"/>
      <c r="OZ329" s="31"/>
      <c r="PA329" s="31"/>
      <c r="PB329" s="31"/>
      <c r="PC329" s="31"/>
      <c r="PD329" s="31"/>
      <c r="PE329" s="31"/>
      <c r="PF329" s="31"/>
      <c r="PG329" s="31"/>
      <c r="PH329" s="31"/>
      <c r="PI329" s="31"/>
      <c r="PJ329" s="31"/>
      <c r="PK329" s="31"/>
      <c r="PL329" s="31"/>
      <c r="PM329" s="31"/>
      <c r="PN329" s="31"/>
      <c r="PO329" s="31"/>
      <c r="PP329" s="31"/>
      <c r="PQ329" s="31"/>
      <c r="PR329" s="31"/>
      <c r="PS329" s="31"/>
      <c r="PT329" s="31"/>
      <c r="PU329" s="31"/>
      <c r="PV329" s="31"/>
      <c r="PW329" s="31"/>
      <c r="PX329" s="31"/>
      <c r="PY329" s="31"/>
      <c r="PZ329" s="31"/>
      <c r="QA329" s="31"/>
      <c r="QB329" s="31"/>
      <c r="QC329" s="31"/>
      <c r="QD329" s="31"/>
      <c r="QE329" s="31"/>
      <c r="QF329" s="31"/>
      <c r="QG329" s="31"/>
      <c r="QH329" s="31"/>
      <c r="QI329" s="31"/>
      <c r="QJ329" s="31"/>
      <c r="QK329" s="31"/>
      <c r="QL329" s="31"/>
      <c r="QM329" s="31"/>
      <c r="QN329" s="31"/>
      <c r="QO329" s="31"/>
      <c r="QP329" s="31"/>
      <c r="QQ329" s="31"/>
      <c r="QR329" s="31"/>
      <c r="QS329" s="31"/>
      <c r="QT329" s="31"/>
      <c r="QU329" s="31"/>
      <c r="QV329" s="31"/>
      <c r="QW329" s="31"/>
      <c r="QX329" s="31"/>
      <c r="QY329" s="31"/>
      <c r="QZ329" s="31"/>
      <c r="RA329" s="31"/>
      <c r="RB329" s="31"/>
      <c r="RC329" s="31"/>
      <c r="RD329" s="31"/>
      <c r="RE329" s="31"/>
      <c r="RF329" s="31"/>
      <c r="RG329" s="31"/>
      <c r="RH329" s="31"/>
      <c r="RI329" s="31"/>
      <c r="RJ329" s="31"/>
      <c r="RK329" s="31"/>
      <c r="RL329" s="31"/>
      <c r="RM329" s="31"/>
      <c r="RN329" s="31"/>
      <c r="RO329" s="31"/>
      <c r="RP329" s="31"/>
      <c r="RQ329" s="31"/>
      <c r="RR329" s="31"/>
      <c r="RS329" s="31"/>
      <c r="RT329" s="31"/>
      <c r="RU329" s="31"/>
      <c r="RV329" s="31"/>
      <c r="RW329" s="31"/>
      <c r="RX329" s="31"/>
      <c r="RY329" s="31"/>
      <c r="RZ329" s="31"/>
      <c r="SA329" s="31"/>
      <c r="SB329" s="31"/>
      <c r="SC329" s="31"/>
      <c r="SD329" s="31"/>
      <c r="SE329" s="31"/>
      <c r="SF329" s="31"/>
      <c r="SG329" s="31"/>
      <c r="SH329" s="31"/>
      <c r="SI329" s="31"/>
      <c r="SJ329" s="31"/>
      <c r="SK329" s="31"/>
      <c r="SL329" s="31"/>
      <c r="SM329" s="31"/>
      <c r="SN329" s="31"/>
      <c r="SO329" s="31"/>
      <c r="SP329" s="31"/>
      <c r="SQ329" s="31"/>
      <c r="SR329" s="31"/>
      <c r="SS329" s="31"/>
      <c r="ST329" s="31"/>
      <c r="SU329" s="31"/>
      <c r="SV329" s="31"/>
      <c r="SW329" s="31"/>
      <c r="SX329" s="31"/>
      <c r="SY329" s="31"/>
      <c r="SZ329" s="31"/>
      <c r="TA329" s="31"/>
      <c r="TB329" s="31"/>
      <c r="TC329" s="31"/>
      <c r="TD329" s="31"/>
      <c r="TE329" s="31"/>
      <c r="TF329" s="31"/>
      <c r="TG329" s="31"/>
      <c r="TH329" s="31"/>
      <c r="TI329" s="31"/>
      <c r="TJ329" s="31"/>
      <c r="TK329" s="31"/>
      <c r="TL329" s="31"/>
      <c r="TM329" s="31"/>
      <c r="TN329" s="31"/>
      <c r="TO329" s="31"/>
      <c r="TP329" s="31"/>
      <c r="TQ329" s="31"/>
      <c r="TR329" s="31"/>
      <c r="TS329" s="31"/>
      <c r="TT329" s="31"/>
      <c r="TU329" s="31"/>
      <c r="TV329" s="31"/>
      <c r="TW329" s="31"/>
      <c r="TX329" s="31"/>
      <c r="TY329" s="31"/>
      <c r="TZ329" s="31"/>
      <c r="UA329" s="31"/>
      <c r="UB329" s="31"/>
      <c r="UC329" s="31"/>
      <c r="UD329" s="31"/>
      <c r="UE329" s="31"/>
      <c r="UF329" s="31"/>
      <c r="UG329" s="31"/>
      <c r="UH329" s="31"/>
      <c r="UI329" s="31"/>
      <c r="UJ329" s="31"/>
      <c r="UK329" s="31"/>
      <c r="UL329" s="31"/>
      <c r="UM329" s="31"/>
      <c r="UN329" s="31"/>
      <c r="UO329" s="31"/>
      <c r="UP329" s="31"/>
      <c r="UQ329" s="31"/>
      <c r="UR329" s="31"/>
      <c r="US329" s="31"/>
      <c r="UT329" s="31"/>
      <c r="UU329" s="31"/>
      <c r="UV329" s="31"/>
      <c r="UW329" s="31"/>
      <c r="UX329" s="31"/>
      <c r="UY329" s="31"/>
      <c r="UZ329" s="31"/>
      <c r="VA329" s="31"/>
      <c r="VB329" s="31"/>
      <c r="VC329" s="31"/>
      <c r="VD329" s="31"/>
      <c r="VE329" s="31"/>
      <c r="VF329" s="31"/>
      <c r="VG329" s="31"/>
      <c r="VH329" s="31"/>
      <c r="VI329" s="31"/>
      <c r="VJ329" s="31"/>
      <c r="VK329" s="31"/>
      <c r="VL329" s="31"/>
      <c r="VM329" s="31"/>
      <c r="VN329" s="31"/>
      <c r="VO329" s="31"/>
      <c r="VP329" s="31"/>
      <c r="VQ329" s="31"/>
      <c r="VR329" s="31"/>
      <c r="VS329" s="31"/>
      <c r="VT329" s="31"/>
      <c r="VU329" s="31"/>
      <c r="VV329" s="31"/>
      <c r="VW329" s="31"/>
      <c r="VX329" s="31"/>
      <c r="VY329" s="31"/>
      <c r="VZ329" s="31"/>
      <c r="WA329" s="31"/>
      <c r="WB329" s="31"/>
      <c r="WC329" s="31"/>
      <c r="WD329" s="31"/>
      <c r="WE329" s="31"/>
      <c r="WF329" s="31"/>
      <c r="WG329" s="31"/>
      <c r="WH329" s="31"/>
      <c r="WI329" s="31"/>
      <c r="WJ329" s="31"/>
      <c r="WK329" s="31"/>
      <c r="WL329" s="31"/>
      <c r="WM329" s="31"/>
      <c r="WN329" s="31"/>
      <c r="WO329" s="31"/>
      <c r="WP329" s="31"/>
      <c r="WQ329" s="31"/>
      <c r="WR329" s="31"/>
      <c r="WS329" s="31"/>
      <c r="WT329" s="31"/>
      <c r="WU329" s="31"/>
      <c r="WV329" s="31"/>
      <c r="WW329" s="31"/>
      <c r="WX329" s="31"/>
      <c r="WY329" s="31"/>
      <c r="WZ329" s="31"/>
      <c r="XA329" s="31"/>
      <c r="XB329" s="31"/>
      <c r="XC329" s="31"/>
      <c r="XD329" s="31"/>
      <c r="XE329" s="31"/>
      <c r="XF329" s="31"/>
      <c r="XG329" s="31"/>
      <c r="XH329" s="31"/>
      <c r="XI329" s="31"/>
      <c r="XJ329" s="31"/>
      <c r="XK329" s="31"/>
      <c r="XL329" s="31"/>
      <c r="XM329" s="31"/>
      <c r="XN329" s="31"/>
      <c r="XO329" s="31"/>
      <c r="XP329" s="31"/>
      <c r="XQ329" s="31"/>
      <c r="XR329" s="31"/>
      <c r="XS329" s="31"/>
      <c r="XT329" s="31"/>
      <c r="XU329" s="31"/>
      <c r="XV329" s="31"/>
      <c r="XW329" s="31"/>
      <c r="XX329" s="31"/>
      <c r="XY329" s="31"/>
      <c r="XZ329" s="31"/>
      <c r="YA329" s="31"/>
      <c r="YB329" s="31"/>
      <c r="YC329" s="31"/>
      <c r="YD329" s="31"/>
      <c r="YE329" s="31"/>
      <c r="YF329" s="31"/>
      <c r="YG329" s="31"/>
      <c r="YH329" s="31"/>
      <c r="YI329" s="31"/>
      <c r="YJ329" s="31"/>
      <c r="YK329" s="31"/>
      <c r="YL329" s="31"/>
    </row>
    <row r="330" spans="1:662" x14ac:dyDescent="0.25">
      <c r="A330" s="19">
        <v>926</v>
      </c>
      <c r="B330" s="19"/>
      <c r="C330" s="14"/>
      <c r="D330" s="14" t="s">
        <v>113</v>
      </c>
      <c r="E330" s="15">
        <f>E331</f>
        <v>21195.82</v>
      </c>
      <c r="F330" s="15">
        <f>F331</f>
        <v>17950.93</v>
      </c>
      <c r="G330" s="15">
        <f t="shared" si="5"/>
        <v>84.69089660131101</v>
      </c>
    </row>
    <row r="331" spans="1:662" x14ac:dyDescent="0.25">
      <c r="A331" s="16"/>
      <c r="B331" s="16">
        <v>92695</v>
      </c>
      <c r="C331" s="18"/>
      <c r="D331" s="18" t="s">
        <v>13</v>
      </c>
      <c r="E331" s="3">
        <f>E332+E333</f>
        <v>21195.82</v>
      </c>
      <c r="F331" s="3">
        <f>F332+F333</f>
        <v>17950.93</v>
      </c>
      <c r="G331" s="15">
        <f t="shared" si="5"/>
        <v>84.69089660131101</v>
      </c>
    </row>
    <row r="332" spans="1:662" s="5" customFormat="1" x14ac:dyDescent="0.25">
      <c r="A332" s="16"/>
      <c r="B332" s="16"/>
      <c r="C332" s="18">
        <v>4210</v>
      </c>
      <c r="D332" s="18" t="s">
        <v>17</v>
      </c>
      <c r="E332" s="3">
        <v>20195.82</v>
      </c>
      <c r="F332" s="3">
        <v>17950.93</v>
      </c>
      <c r="G332" s="15">
        <f t="shared" si="5"/>
        <v>88.884383005988369</v>
      </c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  <c r="DV332" s="31"/>
      <c r="DW332" s="31"/>
      <c r="DX332" s="31"/>
      <c r="DY332" s="31"/>
      <c r="DZ332" s="31"/>
      <c r="EA332" s="31"/>
      <c r="EB332" s="31"/>
      <c r="EC332" s="31"/>
      <c r="ED332" s="31"/>
      <c r="EE332" s="31"/>
      <c r="EF332" s="31"/>
      <c r="EG332" s="31"/>
      <c r="EH332" s="31"/>
      <c r="EI332" s="31"/>
      <c r="EJ332" s="31"/>
      <c r="EK332" s="31"/>
      <c r="EL332" s="31"/>
      <c r="EM332" s="31"/>
      <c r="EN332" s="31"/>
      <c r="EO332" s="31"/>
      <c r="EP332" s="31"/>
      <c r="EQ332" s="31"/>
      <c r="ER332" s="31"/>
      <c r="ES332" s="31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31"/>
      <c r="IX332" s="31"/>
      <c r="IY332" s="31"/>
      <c r="IZ332" s="31"/>
      <c r="JA332" s="31"/>
      <c r="JB332" s="31"/>
      <c r="JC332" s="31"/>
      <c r="JD332" s="31"/>
      <c r="JE332" s="31"/>
      <c r="JF332" s="31"/>
      <c r="JG332" s="31"/>
      <c r="JH332" s="31"/>
      <c r="JI332" s="31"/>
      <c r="JJ332" s="31"/>
      <c r="JK332" s="31"/>
      <c r="JL332" s="31"/>
      <c r="JM332" s="31"/>
      <c r="JN332" s="31"/>
      <c r="JO332" s="31"/>
      <c r="JP332" s="31"/>
      <c r="JQ332" s="31"/>
      <c r="JR332" s="31"/>
      <c r="JS332" s="31"/>
      <c r="JT332" s="31"/>
      <c r="JU332" s="31"/>
      <c r="JV332" s="31"/>
      <c r="JW332" s="31"/>
      <c r="JX332" s="31"/>
      <c r="JY332" s="31"/>
      <c r="JZ332" s="31"/>
      <c r="KA332" s="31"/>
      <c r="KB332" s="31"/>
      <c r="KC332" s="31"/>
      <c r="KD332" s="31"/>
      <c r="KE332" s="31"/>
      <c r="KF332" s="31"/>
      <c r="KG332" s="31"/>
      <c r="KH332" s="31"/>
      <c r="KI332" s="31"/>
      <c r="KJ332" s="31"/>
      <c r="KK332" s="31"/>
      <c r="KL332" s="31"/>
      <c r="KM332" s="31"/>
      <c r="KN332" s="31"/>
      <c r="KO332" s="31"/>
      <c r="KP332" s="31"/>
      <c r="KQ332" s="31"/>
      <c r="KR332" s="31"/>
      <c r="KS332" s="31"/>
      <c r="KT332" s="31"/>
      <c r="KU332" s="31"/>
      <c r="KV332" s="31"/>
      <c r="KW332" s="31"/>
      <c r="KX332" s="31"/>
      <c r="KY332" s="31"/>
      <c r="KZ332" s="31"/>
      <c r="LA332" s="31"/>
      <c r="LB332" s="31"/>
      <c r="LC332" s="31"/>
      <c r="LD332" s="31"/>
      <c r="LE332" s="31"/>
      <c r="LF332" s="31"/>
      <c r="LG332" s="31"/>
      <c r="LH332" s="31"/>
      <c r="LI332" s="31"/>
      <c r="LJ332" s="31"/>
      <c r="LK332" s="31"/>
      <c r="LL332" s="31"/>
      <c r="LM332" s="31"/>
      <c r="LN332" s="31"/>
      <c r="LO332" s="31"/>
      <c r="LP332" s="31"/>
      <c r="LQ332" s="31"/>
      <c r="LR332" s="31"/>
      <c r="LS332" s="31"/>
      <c r="LT332" s="31"/>
      <c r="LU332" s="31"/>
      <c r="LV332" s="31"/>
      <c r="LW332" s="31"/>
      <c r="LX332" s="31"/>
      <c r="LY332" s="31"/>
      <c r="LZ332" s="31"/>
      <c r="MA332" s="31"/>
      <c r="MB332" s="31"/>
      <c r="MC332" s="31"/>
      <c r="MD332" s="31"/>
      <c r="ME332" s="31"/>
      <c r="MF332" s="31"/>
      <c r="MG332" s="31"/>
      <c r="MH332" s="31"/>
      <c r="MI332" s="31"/>
      <c r="MJ332" s="31"/>
      <c r="MK332" s="31"/>
      <c r="ML332" s="31"/>
      <c r="MM332" s="31"/>
      <c r="MN332" s="31"/>
      <c r="MO332" s="31"/>
      <c r="MP332" s="31"/>
      <c r="MQ332" s="31"/>
      <c r="MR332" s="31"/>
      <c r="MS332" s="31"/>
      <c r="MT332" s="31"/>
      <c r="MU332" s="31"/>
      <c r="MV332" s="31"/>
      <c r="MW332" s="31"/>
      <c r="MX332" s="31"/>
      <c r="MY332" s="31"/>
      <c r="MZ332" s="31"/>
      <c r="NA332" s="31"/>
      <c r="NB332" s="31"/>
      <c r="NC332" s="31"/>
      <c r="ND332" s="31"/>
      <c r="NE332" s="31"/>
      <c r="NF332" s="31"/>
      <c r="NG332" s="31"/>
      <c r="NH332" s="31"/>
      <c r="NI332" s="31"/>
      <c r="NJ332" s="31"/>
      <c r="NK332" s="31"/>
      <c r="NL332" s="31"/>
      <c r="NM332" s="31"/>
      <c r="NN332" s="31"/>
      <c r="NO332" s="31"/>
      <c r="NP332" s="31"/>
      <c r="NQ332" s="31"/>
      <c r="NR332" s="31"/>
      <c r="NS332" s="31"/>
      <c r="NT332" s="31"/>
      <c r="NU332" s="31"/>
      <c r="NV332" s="31"/>
      <c r="NW332" s="31"/>
      <c r="NX332" s="31"/>
      <c r="NY332" s="31"/>
      <c r="NZ332" s="31"/>
      <c r="OA332" s="31"/>
      <c r="OB332" s="31"/>
      <c r="OC332" s="31"/>
      <c r="OD332" s="31"/>
      <c r="OE332" s="31"/>
      <c r="OF332" s="31"/>
      <c r="OG332" s="31"/>
      <c r="OH332" s="31"/>
      <c r="OI332" s="31"/>
      <c r="OJ332" s="31"/>
      <c r="OK332" s="31"/>
      <c r="OL332" s="31"/>
      <c r="OM332" s="31"/>
      <c r="ON332" s="31"/>
      <c r="OO332" s="31"/>
      <c r="OP332" s="31"/>
      <c r="OQ332" s="31"/>
      <c r="OR332" s="31"/>
      <c r="OS332" s="31"/>
      <c r="OT332" s="31"/>
      <c r="OU332" s="31"/>
      <c r="OV332" s="31"/>
      <c r="OW332" s="31"/>
      <c r="OX332" s="31"/>
      <c r="OY332" s="31"/>
      <c r="OZ332" s="31"/>
      <c r="PA332" s="31"/>
      <c r="PB332" s="31"/>
      <c r="PC332" s="31"/>
      <c r="PD332" s="31"/>
      <c r="PE332" s="31"/>
      <c r="PF332" s="31"/>
      <c r="PG332" s="31"/>
      <c r="PH332" s="31"/>
      <c r="PI332" s="31"/>
      <c r="PJ332" s="31"/>
      <c r="PK332" s="31"/>
      <c r="PL332" s="31"/>
      <c r="PM332" s="31"/>
      <c r="PN332" s="31"/>
      <c r="PO332" s="31"/>
      <c r="PP332" s="31"/>
      <c r="PQ332" s="31"/>
      <c r="PR332" s="31"/>
      <c r="PS332" s="31"/>
      <c r="PT332" s="31"/>
      <c r="PU332" s="31"/>
      <c r="PV332" s="31"/>
      <c r="PW332" s="31"/>
      <c r="PX332" s="31"/>
      <c r="PY332" s="31"/>
      <c r="PZ332" s="31"/>
      <c r="QA332" s="31"/>
      <c r="QB332" s="31"/>
      <c r="QC332" s="31"/>
      <c r="QD332" s="31"/>
      <c r="QE332" s="31"/>
      <c r="QF332" s="31"/>
      <c r="QG332" s="31"/>
      <c r="QH332" s="31"/>
      <c r="QI332" s="31"/>
      <c r="QJ332" s="31"/>
      <c r="QK332" s="31"/>
      <c r="QL332" s="31"/>
      <c r="QM332" s="31"/>
      <c r="QN332" s="31"/>
      <c r="QO332" s="31"/>
      <c r="QP332" s="31"/>
      <c r="QQ332" s="31"/>
      <c r="QR332" s="31"/>
      <c r="QS332" s="31"/>
      <c r="QT332" s="31"/>
      <c r="QU332" s="31"/>
      <c r="QV332" s="31"/>
      <c r="QW332" s="31"/>
      <c r="QX332" s="31"/>
      <c r="QY332" s="31"/>
      <c r="QZ332" s="31"/>
      <c r="RA332" s="31"/>
      <c r="RB332" s="31"/>
      <c r="RC332" s="31"/>
      <c r="RD332" s="31"/>
      <c r="RE332" s="31"/>
      <c r="RF332" s="31"/>
      <c r="RG332" s="31"/>
      <c r="RH332" s="31"/>
      <c r="RI332" s="31"/>
      <c r="RJ332" s="31"/>
      <c r="RK332" s="31"/>
      <c r="RL332" s="31"/>
      <c r="RM332" s="31"/>
      <c r="RN332" s="31"/>
      <c r="RO332" s="31"/>
      <c r="RP332" s="31"/>
      <c r="RQ332" s="31"/>
      <c r="RR332" s="31"/>
      <c r="RS332" s="31"/>
      <c r="RT332" s="31"/>
      <c r="RU332" s="31"/>
      <c r="RV332" s="31"/>
      <c r="RW332" s="31"/>
      <c r="RX332" s="31"/>
      <c r="RY332" s="31"/>
      <c r="RZ332" s="31"/>
      <c r="SA332" s="31"/>
      <c r="SB332" s="31"/>
      <c r="SC332" s="31"/>
      <c r="SD332" s="31"/>
      <c r="SE332" s="31"/>
      <c r="SF332" s="31"/>
      <c r="SG332" s="31"/>
      <c r="SH332" s="31"/>
      <c r="SI332" s="31"/>
      <c r="SJ332" s="31"/>
      <c r="SK332" s="31"/>
      <c r="SL332" s="31"/>
      <c r="SM332" s="31"/>
      <c r="SN332" s="31"/>
      <c r="SO332" s="31"/>
      <c r="SP332" s="31"/>
      <c r="SQ332" s="31"/>
      <c r="SR332" s="31"/>
      <c r="SS332" s="31"/>
      <c r="ST332" s="31"/>
      <c r="SU332" s="31"/>
      <c r="SV332" s="31"/>
      <c r="SW332" s="31"/>
      <c r="SX332" s="31"/>
      <c r="SY332" s="31"/>
      <c r="SZ332" s="31"/>
      <c r="TA332" s="31"/>
      <c r="TB332" s="31"/>
      <c r="TC332" s="31"/>
      <c r="TD332" s="31"/>
      <c r="TE332" s="31"/>
      <c r="TF332" s="31"/>
      <c r="TG332" s="31"/>
      <c r="TH332" s="31"/>
      <c r="TI332" s="31"/>
      <c r="TJ332" s="31"/>
      <c r="TK332" s="31"/>
      <c r="TL332" s="31"/>
      <c r="TM332" s="31"/>
      <c r="TN332" s="31"/>
      <c r="TO332" s="31"/>
      <c r="TP332" s="31"/>
      <c r="TQ332" s="31"/>
      <c r="TR332" s="31"/>
      <c r="TS332" s="31"/>
      <c r="TT332" s="31"/>
      <c r="TU332" s="31"/>
      <c r="TV332" s="31"/>
      <c r="TW332" s="31"/>
      <c r="TX332" s="31"/>
      <c r="TY332" s="31"/>
      <c r="TZ332" s="31"/>
      <c r="UA332" s="31"/>
      <c r="UB332" s="31"/>
      <c r="UC332" s="31"/>
      <c r="UD332" s="31"/>
      <c r="UE332" s="31"/>
      <c r="UF332" s="31"/>
      <c r="UG332" s="31"/>
      <c r="UH332" s="31"/>
      <c r="UI332" s="31"/>
      <c r="UJ332" s="31"/>
      <c r="UK332" s="31"/>
      <c r="UL332" s="31"/>
      <c r="UM332" s="31"/>
      <c r="UN332" s="31"/>
      <c r="UO332" s="31"/>
      <c r="UP332" s="31"/>
      <c r="UQ332" s="31"/>
      <c r="UR332" s="31"/>
      <c r="US332" s="31"/>
      <c r="UT332" s="31"/>
      <c r="UU332" s="31"/>
      <c r="UV332" s="31"/>
      <c r="UW332" s="31"/>
      <c r="UX332" s="31"/>
      <c r="UY332" s="31"/>
      <c r="UZ332" s="31"/>
      <c r="VA332" s="31"/>
      <c r="VB332" s="31"/>
      <c r="VC332" s="31"/>
      <c r="VD332" s="31"/>
      <c r="VE332" s="31"/>
      <c r="VF332" s="31"/>
      <c r="VG332" s="31"/>
      <c r="VH332" s="31"/>
      <c r="VI332" s="31"/>
      <c r="VJ332" s="31"/>
      <c r="VK332" s="31"/>
      <c r="VL332" s="31"/>
      <c r="VM332" s="31"/>
      <c r="VN332" s="31"/>
      <c r="VO332" s="31"/>
      <c r="VP332" s="31"/>
      <c r="VQ332" s="31"/>
      <c r="VR332" s="31"/>
      <c r="VS332" s="31"/>
      <c r="VT332" s="31"/>
      <c r="VU332" s="31"/>
      <c r="VV332" s="31"/>
      <c r="VW332" s="31"/>
      <c r="VX332" s="31"/>
      <c r="VY332" s="31"/>
      <c r="VZ332" s="31"/>
      <c r="WA332" s="31"/>
      <c r="WB332" s="31"/>
      <c r="WC332" s="31"/>
      <c r="WD332" s="31"/>
      <c r="WE332" s="31"/>
      <c r="WF332" s="31"/>
      <c r="WG332" s="31"/>
      <c r="WH332" s="31"/>
      <c r="WI332" s="31"/>
      <c r="WJ332" s="31"/>
      <c r="WK332" s="31"/>
      <c r="WL332" s="31"/>
      <c r="WM332" s="31"/>
      <c r="WN332" s="31"/>
      <c r="WO332" s="31"/>
      <c r="WP332" s="31"/>
      <c r="WQ332" s="31"/>
      <c r="WR332" s="31"/>
      <c r="WS332" s="31"/>
      <c r="WT332" s="31"/>
      <c r="WU332" s="31"/>
      <c r="WV332" s="31"/>
      <c r="WW332" s="31"/>
      <c r="WX332" s="31"/>
      <c r="WY332" s="31"/>
      <c r="WZ332" s="31"/>
      <c r="XA332" s="31"/>
      <c r="XB332" s="31"/>
      <c r="XC332" s="31"/>
      <c r="XD332" s="31"/>
      <c r="XE332" s="31"/>
      <c r="XF332" s="31"/>
      <c r="XG332" s="31"/>
      <c r="XH332" s="31"/>
      <c r="XI332" s="31"/>
      <c r="XJ332" s="31"/>
      <c r="XK332" s="31"/>
      <c r="XL332" s="31"/>
      <c r="XM332" s="31"/>
      <c r="XN332" s="31"/>
      <c r="XO332" s="31"/>
      <c r="XP332" s="31"/>
      <c r="XQ332" s="31"/>
      <c r="XR332" s="31"/>
      <c r="XS332" s="31"/>
      <c r="XT332" s="31"/>
      <c r="XU332" s="31"/>
      <c r="XV332" s="31"/>
      <c r="XW332" s="31"/>
      <c r="XX332" s="31"/>
      <c r="XY332" s="31"/>
      <c r="XZ332" s="31"/>
      <c r="YA332" s="31"/>
      <c r="YB332" s="31"/>
      <c r="YC332" s="31"/>
      <c r="YD332" s="31"/>
      <c r="YE332" s="31"/>
      <c r="YF332" s="31"/>
      <c r="YG332" s="31"/>
      <c r="YH332" s="31"/>
      <c r="YI332" s="31"/>
      <c r="YJ332" s="31"/>
      <c r="YK332" s="31"/>
      <c r="YL332" s="31"/>
    </row>
    <row r="333" spans="1:662" s="5" customFormat="1" x14ac:dyDescent="0.25">
      <c r="A333" s="16"/>
      <c r="B333" s="16"/>
      <c r="C333" s="18">
        <v>4300</v>
      </c>
      <c r="D333" s="18" t="s">
        <v>10</v>
      </c>
      <c r="E333" s="3">
        <v>1000</v>
      </c>
      <c r="F333" s="3">
        <v>0</v>
      </c>
      <c r="G333" s="15">
        <f t="shared" si="5"/>
        <v>0</v>
      </c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31"/>
      <c r="EA333" s="31"/>
      <c r="EB333" s="31"/>
      <c r="EC333" s="31"/>
      <c r="ED333" s="31"/>
      <c r="EE333" s="31"/>
      <c r="EF333" s="31"/>
      <c r="EG333" s="31"/>
      <c r="EH333" s="31"/>
      <c r="EI333" s="31"/>
      <c r="EJ333" s="31"/>
      <c r="EK333" s="31"/>
      <c r="EL333" s="31"/>
      <c r="EM333" s="31"/>
      <c r="EN333" s="31"/>
      <c r="EO333" s="31"/>
      <c r="EP333" s="31"/>
      <c r="EQ333" s="31"/>
      <c r="ER333" s="31"/>
      <c r="ES333" s="31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31"/>
      <c r="IX333" s="31"/>
      <c r="IY333" s="31"/>
      <c r="IZ333" s="31"/>
      <c r="JA333" s="31"/>
      <c r="JB333" s="31"/>
      <c r="JC333" s="31"/>
      <c r="JD333" s="31"/>
      <c r="JE333" s="31"/>
      <c r="JF333" s="31"/>
      <c r="JG333" s="31"/>
      <c r="JH333" s="31"/>
      <c r="JI333" s="31"/>
      <c r="JJ333" s="31"/>
      <c r="JK333" s="31"/>
      <c r="JL333" s="31"/>
      <c r="JM333" s="31"/>
      <c r="JN333" s="31"/>
      <c r="JO333" s="31"/>
      <c r="JP333" s="31"/>
      <c r="JQ333" s="31"/>
      <c r="JR333" s="31"/>
      <c r="JS333" s="31"/>
      <c r="JT333" s="31"/>
      <c r="JU333" s="31"/>
      <c r="JV333" s="31"/>
      <c r="JW333" s="31"/>
      <c r="JX333" s="31"/>
      <c r="JY333" s="31"/>
      <c r="JZ333" s="31"/>
      <c r="KA333" s="31"/>
      <c r="KB333" s="31"/>
      <c r="KC333" s="31"/>
      <c r="KD333" s="31"/>
      <c r="KE333" s="31"/>
      <c r="KF333" s="31"/>
      <c r="KG333" s="31"/>
      <c r="KH333" s="31"/>
      <c r="KI333" s="31"/>
      <c r="KJ333" s="31"/>
      <c r="KK333" s="31"/>
      <c r="KL333" s="31"/>
      <c r="KM333" s="31"/>
      <c r="KN333" s="31"/>
      <c r="KO333" s="31"/>
      <c r="KP333" s="31"/>
      <c r="KQ333" s="31"/>
      <c r="KR333" s="31"/>
      <c r="KS333" s="31"/>
      <c r="KT333" s="31"/>
      <c r="KU333" s="31"/>
      <c r="KV333" s="31"/>
      <c r="KW333" s="31"/>
      <c r="KX333" s="31"/>
      <c r="KY333" s="31"/>
      <c r="KZ333" s="31"/>
      <c r="LA333" s="31"/>
      <c r="LB333" s="31"/>
      <c r="LC333" s="31"/>
      <c r="LD333" s="31"/>
      <c r="LE333" s="31"/>
      <c r="LF333" s="31"/>
      <c r="LG333" s="31"/>
      <c r="LH333" s="31"/>
      <c r="LI333" s="31"/>
      <c r="LJ333" s="31"/>
      <c r="LK333" s="31"/>
      <c r="LL333" s="31"/>
      <c r="LM333" s="31"/>
      <c r="LN333" s="31"/>
      <c r="LO333" s="31"/>
      <c r="LP333" s="31"/>
      <c r="LQ333" s="31"/>
      <c r="LR333" s="31"/>
      <c r="LS333" s="31"/>
      <c r="LT333" s="31"/>
      <c r="LU333" s="31"/>
      <c r="LV333" s="31"/>
      <c r="LW333" s="31"/>
      <c r="LX333" s="31"/>
      <c r="LY333" s="31"/>
      <c r="LZ333" s="31"/>
      <c r="MA333" s="31"/>
      <c r="MB333" s="31"/>
      <c r="MC333" s="31"/>
      <c r="MD333" s="31"/>
      <c r="ME333" s="31"/>
      <c r="MF333" s="31"/>
      <c r="MG333" s="31"/>
      <c r="MH333" s="31"/>
      <c r="MI333" s="31"/>
      <c r="MJ333" s="31"/>
      <c r="MK333" s="31"/>
      <c r="ML333" s="31"/>
      <c r="MM333" s="31"/>
      <c r="MN333" s="31"/>
      <c r="MO333" s="31"/>
      <c r="MP333" s="31"/>
      <c r="MQ333" s="31"/>
      <c r="MR333" s="31"/>
      <c r="MS333" s="31"/>
      <c r="MT333" s="31"/>
      <c r="MU333" s="31"/>
      <c r="MV333" s="31"/>
      <c r="MW333" s="31"/>
      <c r="MX333" s="31"/>
      <c r="MY333" s="31"/>
      <c r="MZ333" s="31"/>
      <c r="NA333" s="31"/>
      <c r="NB333" s="31"/>
      <c r="NC333" s="31"/>
      <c r="ND333" s="31"/>
      <c r="NE333" s="31"/>
      <c r="NF333" s="31"/>
      <c r="NG333" s="31"/>
      <c r="NH333" s="31"/>
      <c r="NI333" s="31"/>
      <c r="NJ333" s="31"/>
      <c r="NK333" s="31"/>
      <c r="NL333" s="31"/>
      <c r="NM333" s="31"/>
      <c r="NN333" s="31"/>
      <c r="NO333" s="31"/>
      <c r="NP333" s="31"/>
      <c r="NQ333" s="31"/>
      <c r="NR333" s="31"/>
      <c r="NS333" s="31"/>
      <c r="NT333" s="31"/>
      <c r="NU333" s="31"/>
      <c r="NV333" s="31"/>
      <c r="NW333" s="31"/>
      <c r="NX333" s="31"/>
      <c r="NY333" s="31"/>
      <c r="NZ333" s="31"/>
      <c r="OA333" s="31"/>
      <c r="OB333" s="31"/>
      <c r="OC333" s="31"/>
      <c r="OD333" s="31"/>
      <c r="OE333" s="31"/>
      <c r="OF333" s="31"/>
      <c r="OG333" s="31"/>
      <c r="OH333" s="31"/>
      <c r="OI333" s="31"/>
      <c r="OJ333" s="31"/>
      <c r="OK333" s="31"/>
      <c r="OL333" s="31"/>
      <c r="OM333" s="31"/>
      <c r="ON333" s="31"/>
      <c r="OO333" s="31"/>
      <c r="OP333" s="31"/>
      <c r="OQ333" s="31"/>
      <c r="OR333" s="31"/>
      <c r="OS333" s="31"/>
      <c r="OT333" s="31"/>
      <c r="OU333" s="31"/>
      <c r="OV333" s="31"/>
      <c r="OW333" s="31"/>
      <c r="OX333" s="31"/>
      <c r="OY333" s="31"/>
      <c r="OZ333" s="31"/>
      <c r="PA333" s="31"/>
      <c r="PB333" s="31"/>
      <c r="PC333" s="31"/>
      <c r="PD333" s="31"/>
      <c r="PE333" s="31"/>
      <c r="PF333" s="31"/>
      <c r="PG333" s="31"/>
      <c r="PH333" s="31"/>
      <c r="PI333" s="31"/>
      <c r="PJ333" s="31"/>
      <c r="PK333" s="31"/>
      <c r="PL333" s="31"/>
      <c r="PM333" s="31"/>
      <c r="PN333" s="31"/>
      <c r="PO333" s="31"/>
      <c r="PP333" s="31"/>
      <c r="PQ333" s="31"/>
      <c r="PR333" s="31"/>
      <c r="PS333" s="31"/>
      <c r="PT333" s="31"/>
      <c r="PU333" s="31"/>
      <c r="PV333" s="31"/>
      <c r="PW333" s="31"/>
      <c r="PX333" s="31"/>
      <c r="PY333" s="31"/>
      <c r="PZ333" s="31"/>
      <c r="QA333" s="31"/>
      <c r="QB333" s="31"/>
      <c r="QC333" s="31"/>
      <c r="QD333" s="31"/>
      <c r="QE333" s="31"/>
      <c r="QF333" s="31"/>
      <c r="QG333" s="31"/>
      <c r="QH333" s="31"/>
      <c r="QI333" s="31"/>
      <c r="QJ333" s="31"/>
      <c r="QK333" s="31"/>
      <c r="QL333" s="31"/>
      <c r="QM333" s="31"/>
      <c r="QN333" s="31"/>
      <c r="QO333" s="31"/>
      <c r="QP333" s="31"/>
      <c r="QQ333" s="31"/>
      <c r="QR333" s="31"/>
      <c r="QS333" s="31"/>
      <c r="QT333" s="31"/>
      <c r="QU333" s="31"/>
      <c r="QV333" s="31"/>
      <c r="QW333" s="31"/>
      <c r="QX333" s="31"/>
      <c r="QY333" s="31"/>
      <c r="QZ333" s="31"/>
      <c r="RA333" s="31"/>
      <c r="RB333" s="31"/>
      <c r="RC333" s="31"/>
      <c r="RD333" s="31"/>
      <c r="RE333" s="31"/>
      <c r="RF333" s="31"/>
      <c r="RG333" s="31"/>
      <c r="RH333" s="31"/>
      <c r="RI333" s="31"/>
      <c r="RJ333" s="31"/>
      <c r="RK333" s="31"/>
      <c r="RL333" s="31"/>
      <c r="RM333" s="31"/>
      <c r="RN333" s="31"/>
      <c r="RO333" s="31"/>
      <c r="RP333" s="31"/>
      <c r="RQ333" s="31"/>
      <c r="RR333" s="31"/>
      <c r="RS333" s="31"/>
      <c r="RT333" s="31"/>
      <c r="RU333" s="31"/>
      <c r="RV333" s="31"/>
      <c r="RW333" s="31"/>
      <c r="RX333" s="31"/>
      <c r="RY333" s="31"/>
      <c r="RZ333" s="31"/>
      <c r="SA333" s="31"/>
      <c r="SB333" s="31"/>
      <c r="SC333" s="31"/>
      <c r="SD333" s="31"/>
      <c r="SE333" s="31"/>
      <c r="SF333" s="31"/>
      <c r="SG333" s="31"/>
      <c r="SH333" s="31"/>
      <c r="SI333" s="31"/>
      <c r="SJ333" s="31"/>
      <c r="SK333" s="31"/>
      <c r="SL333" s="31"/>
      <c r="SM333" s="31"/>
      <c r="SN333" s="31"/>
      <c r="SO333" s="31"/>
      <c r="SP333" s="31"/>
      <c r="SQ333" s="31"/>
      <c r="SR333" s="31"/>
      <c r="SS333" s="31"/>
      <c r="ST333" s="31"/>
      <c r="SU333" s="31"/>
      <c r="SV333" s="31"/>
      <c r="SW333" s="31"/>
      <c r="SX333" s="31"/>
      <c r="SY333" s="31"/>
      <c r="SZ333" s="31"/>
      <c r="TA333" s="31"/>
      <c r="TB333" s="31"/>
      <c r="TC333" s="31"/>
      <c r="TD333" s="31"/>
      <c r="TE333" s="31"/>
      <c r="TF333" s="31"/>
      <c r="TG333" s="31"/>
      <c r="TH333" s="31"/>
      <c r="TI333" s="31"/>
      <c r="TJ333" s="31"/>
      <c r="TK333" s="31"/>
      <c r="TL333" s="31"/>
      <c r="TM333" s="31"/>
      <c r="TN333" s="31"/>
      <c r="TO333" s="31"/>
      <c r="TP333" s="31"/>
      <c r="TQ333" s="31"/>
      <c r="TR333" s="31"/>
      <c r="TS333" s="31"/>
      <c r="TT333" s="31"/>
      <c r="TU333" s="31"/>
      <c r="TV333" s="31"/>
      <c r="TW333" s="31"/>
      <c r="TX333" s="31"/>
      <c r="TY333" s="31"/>
      <c r="TZ333" s="31"/>
      <c r="UA333" s="31"/>
      <c r="UB333" s="31"/>
      <c r="UC333" s="31"/>
      <c r="UD333" s="31"/>
      <c r="UE333" s="31"/>
      <c r="UF333" s="31"/>
      <c r="UG333" s="31"/>
      <c r="UH333" s="31"/>
      <c r="UI333" s="31"/>
      <c r="UJ333" s="31"/>
      <c r="UK333" s="31"/>
      <c r="UL333" s="31"/>
      <c r="UM333" s="31"/>
      <c r="UN333" s="31"/>
      <c r="UO333" s="31"/>
      <c r="UP333" s="31"/>
      <c r="UQ333" s="31"/>
      <c r="UR333" s="31"/>
      <c r="US333" s="31"/>
      <c r="UT333" s="31"/>
      <c r="UU333" s="31"/>
      <c r="UV333" s="31"/>
      <c r="UW333" s="31"/>
      <c r="UX333" s="31"/>
      <c r="UY333" s="31"/>
      <c r="UZ333" s="31"/>
      <c r="VA333" s="31"/>
      <c r="VB333" s="31"/>
      <c r="VC333" s="31"/>
      <c r="VD333" s="31"/>
      <c r="VE333" s="31"/>
      <c r="VF333" s="31"/>
      <c r="VG333" s="31"/>
      <c r="VH333" s="31"/>
      <c r="VI333" s="31"/>
      <c r="VJ333" s="31"/>
      <c r="VK333" s="31"/>
      <c r="VL333" s="31"/>
      <c r="VM333" s="31"/>
      <c r="VN333" s="31"/>
      <c r="VO333" s="31"/>
      <c r="VP333" s="31"/>
      <c r="VQ333" s="31"/>
      <c r="VR333" s="31"/>
      <c r="VS333" s="31"/>
      <c r="VT333" s="31"/>
      <c r="VU333" s="31"/>
      <c r="VV333" s="31"/>
      <c r="VW333" s="31"/>
      <c r="VX333" s="31"/>
      <c r="VY333" s="31"/>
      <c r="VZ333" s="31"/>
      <c r="WA333" s="31"/>
      <c r="WB333" s="31"/>
      <c r="WC333" s="31"/>
      <c r="WD333" s="31"/>
      <c r="WE333" s="31"/>
      <c r="WF333" s="31"/>
      <c r="WG333" s="31"/>
      <c r="WH333" s="31"/>
      <c r="WI333" s="31"/>
      <c r="WJ333" s="31"/>
      <c r="WK333" s="31"/>
      <c r="WL333" s="31"/>
      <c r="WM333" s="31"/>
      <c r="WN333" s="31"/>
      <c r="WO333" s="31"/>
      <c r="WP333" s="31"/>
      <c r="WQ333" s="31"/>
      <c r="WR333" s="31"/>
      <c r="WS333" s="31"/>
      <c r="WT333" s="31"/>
      <c r="WU333" s="31"/>
      <c r="WV333" s="31"/>
      <c r="WW333" s="31"/>
      <c r="WX333" s="31"/>
      <c r="WY333" s="31"/>
      <c r="WZ333" s="31"/>
      <c r="XA333" s="31"/>
      <c r="XB333" s="31"/>
      <c r="XC333" s="31"/>
      <c r="XD333" s="31"/>
      <c r="XE333" s="31"/>
      <c r="XF333" s="31"/>
      <c r="XG333" s="31"/>
      <c r="XH333" s="31"/>
      <c r="XI333" s="31"/>
      <c r="XJ333" s="31"/>
      <c r="XK333" s="31"/>
      <c r="XL333" s="31"/>
      <c r="XM333" s="31"/>
      <c r="XN333" s="31"/>
      <c r="XO333" s="31"/>
      <c r="XP333" s="31"/>
      <c r="XQ333" s="31"/>
      <c r="XR333" s="31"/>
      <c r="XS333" s="31"/>
      <c r="XT333" s="31"/>
      <c r="XU333" s="31"/>
      <c r="XV333" s="31"/>
      <c r="XW333" s="31"/>
      <c r="XX333" s="31"/>
      <c r="XY333" s="31"/>
      <c r="XZ333" s="31"/>
      <c r="YA333" s="31"/>
      <c r="YB333" s="31"/>
      <c r="YC333" s="31"/>
      <c r="YD333" s="31"/>
      <c r="YE333" s="31"/>
      <c r="YF333" s="31"/>
      <c r="YG333" s="31"/>
      <c r="YH333" s="31"/>
      <c r="YI333" s="31"/>
      <c r="YJ333" s="31"/>
      <c r="YK333" s="31"/>
      <c r="YL333" s="31"/>
    </row>
    <row r="334" spans="1:662" x14ac:dyDescent="0.25">
      <c r="A334" s="16"/>
      <c r="B334" s="16"/>
      <c r="C334" s="18"/>
      <c r="D334" s="14" t="s">
        <v>114</v>
      </c>
      <c r="E334" s="15">
        <f>E6+E19+E29+E35+E40+E50+E95+E106+E127+E130+E133+E190+E203+E252+E257+E298+E313+E330</f>
        <v>15160097.739999998</v>
      </c>
      <c r="F334" s="15">
        <f>F6+F19+F29+F35+F40+F50+F95+F106+F127+F130+F133+F190+F203+F252+F257+F298+F313+F330</f>
        <v>13938100.749999998</v>
      </c>
      <c r="G334" s="15">
        <f t="shared" si="5"/>
        <v>91.939385807680154</v>
      </c>
    </row>
    <row r="335" spans="1:662" x14ac:dyDescent="0.25">
      <c r="A335" s="16"/>
      <c r="B335" s="16"/>
      <c r="C335" s="18"/>
      <c r="D335" s="18" t="s">
        <v>115</v>
      </c>
      <c r="E335" s="3"/>
      <c r="F335" s="3"/>
      <c r="G335" s="3"/>
    </row>
    <row r="336" spans="1:662" x14ac:dyDescent="0.25">
      <c r="A336" s="16"/>
      <c r="B336" s="16"/>
      <c r="C336" s="18"/>
      <c r="D336" s="18" t="s">
        <v>116</v>
      </c>
      <c r="E336" s="3">
        <f>E8+E10+E12+E13+E14+E15+E16+E17+E23+E24+E25+E31+E32+E37+E38+E39+E42+E44+E45+E46+E47+E48+E49+E52+E53+E54+E55+E56+E57+E58+E59+E61+E63+E64+E65+E66+E67+E68+E69+E70+E71+E72+E73+E74+E75+E76+E77+E78+E79+E80+E84+E85+E86+E87+E89+E91+E93+E94+E98+E100+E101+E102+E103+E104+E105+E109+E110+E111+E112+E113+E115+E116+E117+E118+E119+E120+E121+E123+E124+E129+E132+E135+E136+E137+E138+E139+E140+E141+E142+E143+E144+E145+E146+E147+E148+E149+E150+E151+E153+E154+E155+E156+E157+E158+E160+E161+E162+E163+E164+E165+E166+E167+E168+E169+E170+E171+E172+E173+E174+E175+E176+E177+E178+E179+E181+E183+E185+E186+E187+E189+E192+E193+E195+E196+E197+E198+E200+E201+E202+E205+E207+E209+E211+E212+E214+E216+E217+E218+E219+E220+E221+E222+E223+E224+E225+E226+E227+E228+E229+E230+E232+E234+E235+E236+E237+E238+E239+E240+E241+E243+E245+E246+E247+E248+E249+E250+E254+E256+E259+E260+E261+E262+E263+E264+E265+E266+E267+E268+E269+E271+E272+E273+E274+E275+E276+E277+E278+E279+E280+E281+E282+E284+E285+E286+E288+E289+E290+E291+E292+E293+E295+E297+E301+E303+E305+E306+E308+E310+E311+E312+E315+E316+E317+E318+E319+E320+E321+E322+E323+E325+E332+E333</f>
        <v>13687670.740000002</v>
      </c>
      <c r="F336" s="3">
        <f>F8+F10+F12+F13+F14+F15+F16+F17+F23+F24+F25+F31+F32+F37+F38+F39+F42+F44+F45+F46+F47+F48+F49+F52+F53+F54+F55+F56+F57+F58+F59+F61+F63+F64+F65+F66+F67+F68+F69+F70+F71+F72+F73+F74+F75+F76+F77+F78+F79+F80+F84+F85+F86+F87+F89+F91+F93+F94+F98+F100+F101+F102+F103+F104+F105+F109+F110+F111+F112+F113+F115+F116+F117+F118+F119+F120+F121+F123+F124+F129+F132+F135+F136+F137+F138+F139+F140+F141+F142+F143+F144+F145+F146+F147+F148+F149+F150+F151+F153+F154+F155+F156+F157+F158+F160+F161+F162+F163+F164+F165+F166+F167+F168+F169+F170+F171+F172+F173+F174+F175+F176+F177+F178+F179+F181+F183+F185+F186+F187+F189+F192+F193+F195+F196+F197+F198+F200+F201+F202+F205+F207+F209+F211+F212+F214+F216+F217+F218+F219+F220+F221+F222+F223+F224+F225+F226+F227+F228+F229+F230+F232+F234+F235+F236+F237+F238+F239+F240+F241+F243+F245+F246+F247+F248+F249+F250+F254+F256+F259+F260+F261+F262+F263+F264+F265+F266+F267+F268+F269+F271+F272+F273+F274+F275+F276+F277+F278+F279+F280+F281+F282+F284+F285+F286+F288+F289+F290+F291+F292+F293+F295+F297+F301+F303+F305+F306+F308+F310+F311+F312+F315+F316+F317+F318+F319+F320+F321+F322+F323+F325+F332+F333</f>
        <v>12842421.369999995</v>
      </c>
      <c r="G336" s="3"/>
    </row>
    <row r="337" spans="1:662" s="4" customFormat="1" x14ac:dyDescent="0.25">
      <c r="A337" s="16"/>
      <c r="B337" s="16"/>
      <c r="C337" s="18"/>
      <c r="D337" s="18" t="s">
        <v>117</v>
      </c>
      <c r="E337" s="3">
        <f>E12+E13+E14+E44+E45+E46+E52+E53+E54+E55+E65+E66+E67+E68+E69+E84+E85+E86+E94+E101+E102+E103+E115+E116+E117+E118+E136+E137+E138+E139+E140+E154+E155+E156+E157+E162+E165+E167+E217+E218+E219+E220+E221+E235+E236+E237+E238+E260+E261+E262+E263+E272+E273+E274+E275+E284+E285+E286+E289+E290+E291+E310+E316+E317+E318+E319</f>
        <v>4912746.8499999987</v>
      </c>
      <c r="F337" s="3">
        <f>F12+F13+F14+F44+F45+F46+F52+F53+F54+F55+F65+F66+F67+F68+F69+F84+F85+F86+F94+F101+F102+F103+F115+F116+F117+F118+F136+F137+F138+F139+F140+F154+F155+F156+F157+F162+F165+F167+F217+F218+F219+F220+F221+F235+F236+F237+F238+F260+F261+F262+F263+F272+F273+F274+F275+F284+F285+F286+F289+F290+F291+F310+F316+F317+F318+F319</f>
        <v>4811842.4899999984</v>
      </c>
      <c r="G337" s="3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  <c r="IX337" s="31"/>
      <c r="IY337" s="31"/>
      <c r="IZ337" s="31"/>
      <c r="JA337" s="31"/>
      <c r="JB337" s="31"/>
      <c r="JC337" s="31"/>
      <c r="JD337" s="31"/>
      <c r="JE337" s="31"/>
      <c r="JF337" s="31"/>
      <c r="JG337" s="31"/>
      <c r="JH337" s="31"/>
      <c r="JI337" s="31"/>
      <c r="JJ337" s="31"/>
      <c r="JK337" s="31"/>
      <c r="JL337" s="31"/>
      <c r="JM337" s="31"/>
      <c r="JN337" s="31"/>
      <c r="JO337" s="31"/>
      <c r="JP337" s="31"/>
      <c r="JQ337" s="31"/>
      <c r="JR337" s="31"/>
      <c r="JS337" s="31"/>
      <c r="JT337" s="31"/>
      <c r="JU337" s="31"/>
      <c r="JV337" s="31"/>
      <c r="JW337" s="31"/>
      <c r="JX337" s="31"/>
      <c r="JY337" s="31"/>
      <c r="JZ337" s="31"/>
      <c r="KA337" s="31"/>
      <c r="KB337" s="31"/>
      <c r="KC337" s="31"/>
      <c r="KD337" s="31"/>
      <c r="KE337" s="31"/>
      <c r="KF337" s="31"/>
      <c r="KG337" s="31"/>
      <c r="KH337" s="31"/>
      <c r="KI337" s="31"/>
      <c r="KJ337" s="31"/>
      <c r="KK337" s="31"/>
      <c r="KL337" s="31"/>
      <c r="KM337" s="31"/>
      <c r="KN337" s="31"/>
      <c r="KO337" s="31"/>
      <c r="KP337" s="31"/>
      <c r="KQ337" s="31"/>
      <c r="KR337" s="31"/>
      <c r="KS337" s="31"/>
      <c r="KT337" s="31"/>
      <c r="KU337" s="31"/>
      <c r="KV337" s="31"/>
      <c r="KW337" s="31"/>
      <c r="KX337" s="31"/>
      <c r="KY337" s="31"/>
      <c r="KZ337" s="31"/>
      <c r="LA337" s="31"/>
      <c r="LB337" s="31"/>
      <c r="LC337" s="31"/>
      <c r="LD337" s="31"/>
      <c r="LE337" s="31"/>
      <c r="LF337" s="31"/>
      <c r="LG337" s="31"/>
      <c r="LH337" s="31"/>
      <c r="LI337" s="31"/>
      <c r="LJ337" s="31"/>
      <c r="LK337" s="31"/>
      <c r="LL337" s="31"/>
      <c r="LM337" s="31"/>
      <c r="LN337" s="31"/>
      <c r="LO337" s="31"/>
      <c r="LP337" s="31"/>
      <c r="LQ337" s="31"/>
      <c r="LR337" s="31"/>
      <c r="LS337" s="31"/>
      <c r="LT337" s="31"/>
      <c r="LU337" s="31"/>
      <c r="LV337" s="31"/>
      <c r="LW337" s="31"/>
      <c r="LX337" s="31"/>
      <c r="LY337" s="31"/>
      <c r="LZ337" s="31"/>
      <c r="MA337" s="31"/>
      <c r="MB337" s="31"/>
      <c r="MC337" s="31"/>
      <c r="MD337" s="31"/>
      <c r="ME337" s="31"/>
      <c r="MF337" s="31"/>
      <c r="MG337" s="31"/>
      <c r="MH337" s="31"/>
      <c r="MI337" s="31"/>
      <c r="MJ337" s="31"/>
      <c r="MK337" s="31"/>
      <c r="ML337" s="31"/>
      <c r="MM337" s="31"/>
      <c r="MN337" s="31"/>
      <c r="MO337" s="31"/>
      <c r="MP337" s="31"/>
      <c r="MQ337" s="31"/>
      <c r="MR337" s="31"/>
      <c r="MS337" s="31"/>
      <c r="MT337" s="31"/>
      <c r="MU337" s="31"/>
      <c r="MV337" s="31"/>
      <c r="MW337" s="31"/>
      <c r="MX337" s="31"/>
      <c r="MY337" s="31"/>
      <c r="MZ337" s="31"/>
      <c r="NA337" s="31"/>
      <c r="NB337" s="31"/>
      <c r="NC337" s="31"/>
      <c r="ND337" s="31"/>
      <c r="NE337" s="31"/>
      <c r="NF337" s="31"/>
      <c r="NG337" s="31"/>
      <c r="NH337" s="31"/>
      <c r="NI337" s="31"/>
      <c r="NJ337" s="31"/>
      <c r="NK337" s="31"/>
      <c r="NL337" s="31"/>
      <c r="NM337" s="31"/>
      <c r="NN337" s="31"/>
      <c r="NO337" s="31"/>
      <c r="NP337" s="31"/>
      <c r="NQ337" s="31"/>
      <c r="NR337" s="31"/>
      <c r="NS337" s="31"/>
      <c r="NT337" s="31"/>
      <c r="NU337" s="31"/>
      <c r="NV337" s="31"/>
      <c r="NW337" s="31"/>
      <c r="NX337" s="31"/>
      <c r="NY337" s="31"/>
      <c r="NZ337" s="31"/>
      <c r="OA337" s="31"/>
      <c r="OB337" s="31"/>
      <c r="OC337" s="31"/>
      <c r="OD337" s="31"/>
      <c r="OE337" s="31"/>
      <c r="OF337" s="31"/>
      <c r="OG337" s="31"/>
      <c r="OH337" s="31"/>
      <c r="OI337" s="31"/>
      <c r="OJ337" s="31"/>
      <c r="OK337" s="31"/>
      <c r="OL337" s="31"/>
      <c r="OM337" s="31"/>
      <c r="ON337" s="31"/>
      <c r="OO337" s="31"/>
      <c r="OP337" s="31"/>
      <c r="OQ337" s="31"/>
      <c r="OR337" s="31"/>
      <c r="OS337" s="31"/>
      <c r="OT337" s="31"/>
      <c r="OU337" s="31"/>
      <c r="OV337" s="31"/>
      <c r="OW337" s="31"/>
      <c r="OX337" s="31"/>
      <c r="OY337" s="31"/>
      <c r="OZ337" s="31"/>
      <c r="PA337" s="31"/>
      <c r="PB337" s="31"/>
      <c r="PC337" s="31"/>
      <c r="PD337" s="31"/>
      <c r="PE337" s="31"/>
      <c r="PF337" s="31"/>
      <c r="PG337" s="31"/>
      <c r="PH337" s="31"/>
      <c r="PI337" s="31"/>
      <c r="PJ337" s="31"/>
      <c r="PK337" s="31"/>
      <c r="PL337" s="31"/>
      <c r="PM337" s="31"/>
      <c r="PN337" s="31"/>
      <c r="PO337" s="31"/>
      <c r="PP337" s="31"/>
      <c r="PQ337" s="31"/>
      <c r="PR337" s="31"/>
      <c r="PS337" s="31"/>
      <c r="PT337" s="31"/>
      <c r="PU337" s="31"/>
      <c r="PV337" s="31"/>
      <c r="PW337" s="31"/>
      <c r="PX337" s="31"/>
      <c r="PY337" s="31"/>
      <c r="PZ337" s="31"/>
      <c r="QA337" s="31"/>
      <c r="QB337" s="31"/>
      <c r="QC337" s="31"/>
      <c r="QD337" s="31"/>
      <c r="QE337" s="31"/>
      <c r="QF337" s="31"/>
      <c r="QG337" s="31"/>
      <c r="QH337" s="31"/>
      <c r="QI337" s="31"/>
      <c r="QJ337" s="31"/>
      <c r="QK337" s="31"/>
      <c r="QL337" s="31"/>
      <c r="QM337" s="31"/>
      <c r="QN337" s="31"/>
      <c r="QO337" s="31"/>
      <c r="QP337" s="31"/>
      <c r="QQ337" s="31"/>
      <c r="QR337" s="31"/>
      <c r="QS337" s="31"/>
      <c r="QT337" s="31"/>
      <c r="QU337" s="31"/>
      <c r="QV337" s="31"/>
      <c r="QW337" s="31"/>
      <c r="QX337" s="31"/>
      <c r="QY337" s="31"/>
      <c r="QZ337" s="31"/>
      <c r="RA337" s="31"/>
      <c r="RB337" s="31"/>
      <c r="RC337" s="31"/>
      <c r="RD337" s="31"/>
      <c r="RE337" s="31"/>
      <c r="RF337" s="31"/>
      <c r="RG337" s="31"/>
      <c r="RH337" s="31"/>
      <c r="RI337" s="31"/>
      <c r="RJ337" s="31"/>
      <c r="RK337" s="31"/>
      <c r="RL337" s="31"/>
      <c r="RM337" s="31"/>
      <c r="RN337" s="31"/>
      <c r="RO337" s="31"/>
      <c r="RP337" s="31"/>
      <c r="RQ337" s="31"/>
      <c r="RR337" s="31"/>
      <c r="RS337" s="31"/>
      <c r="RT337" s="31"/>
      <c r="RU337" s="31"/>
      <c r="RV337" s="31"/>
      <c r="RW337" s="31"/>
      <c r="RX337" s="31"/>
      <c r="RY337" s="31"/>
      <c r="RZ337" s="31"/>
      <c r="SA337" s="31"/>
      <c r="SB337" s="31"/>
      <c r="SC337" s="31"/>
      <c r="SD337" s="31"/>
      <c r="SE337" s="31"/>
      <c r="SF337" s="31"/>
      <c r="SG337" s="31"/>
      <c r="SH337" s="31"/>
      <c r="SI337" s="31"/>
      <c r="SJ337" s="31"/>
      <c r="SK337" s="31"/>
      <c r="SL337" s="31"/>
      <c r="SM337" s="31"/>
      <c r="SN337" s="31"/>
      <c r="SO337" s="31"/>
      <c r="SP337" s="31"/>
      <c r="SQ337" s="31"/>
      <c r="SR337" s="31"/>
      <c r="SS337" s="31"/>
      <c r="ST337" s="31"/>
      <c r="SU337" s="31"/>
      <c r="SV337" s="31"/>
      <c r="SW337" s="31"/>
      <c r="SX337" s="31"/>
      <c r="SY337" s="31"/>
      <c r="SZ337" s="31"/>
      <c r="TA337" s="31"/>
      <c r="TB337" s="31"/>
      <c r="TC337" s="31"/>
      <c r="TD337" s="31"/>
      <c r="TE337" s="31"/>
      <c r="TF337" s="31"/>
      <c r="TG337" s="31"/>
      <c r="TH337" s="31"/>
      <c r="TI337" s="31"/>
      <c r="TJ337" s="31"/>
      <c r="TK337" s="31"/>
      <c r="TL337" s="31"/>
      <c r="TM337" s="31"/>
      <c r="TN337" s="31"/>
      <c r="TO337" s="31"/>
      <c r="TP337" s="31"/>
      <c r="TQ337" s="31"/>
      <c r="TR337" s="31"/>
      <c r="TS337" s="31"/>
      <c r="TT337" s="31"/>
      <c r="TU337" s="31"/>
      <c r="TV337" s="31"/>
      <c r="TW337" s="31"/>
      <c r="TX337" s="31"/>
      <c r="TY337" s="31"/>
      <c r="TZ337" s="31"/>
      <c r="UA337" s="31"/>
      <c r="UB337" s="31"/>
      <c r="UC337" s="31"/>
      <c r="UD337" s="31"/>
      <c r="UE337" s="31"/>
      <c r="UF337" s="31"/>
      <c r="UG337" s="31"/>
      <c r="UH337" s="31"/>
      <c r="UI337" s="31"/>
      <c r="UJ337" s="31"/>
      <c r="UK337" s="31"/>
      <c r="UL337" s="31"/>
      <c r="UM337" s="31"/>
      <c r="UN337" s="31"/>
      <c r="UO337" s="31"/>
      <c r="UP337" s="31"/>
      <c r="UQ337" s="31"/>
      <c r="UR337" s="31"/>
      <c r="US337" s="31"/>
      <c r="UT337" s="31"/>
      <c r="UU337" s="31"/>
      <c r="UV337" s="31"/>
      <c r="UW337" s="31"/>
      <c r="UX337" s="31"/>
      <c r="UY337" s="31"/>
      <c r="UZ337" s="31"/>
      <c r="VA337" s="31"/>
      <c r="VB337" s="31"/>
      <c r="VC337" s="31"/>
      <c r="VD337" s="31"/>
      <c r="VE337" s="31"/>
      <c r="VF337" s="31"/>
      <c r="VG337" s="31"/>
      <c r="VH337" s="31"/>
      <c r="VI337" s="31"/>
      <c r="VJ337" s="31"/>
      <c r="VK337" s="31"/>
      <c r="VL337" s="31"/>
      <c r="VM337" s="31"/>
      <c r="VN337" s="31"/>
      <c r="VO337" s="31"/>
      <c r="VP337" s="31"/>
      <c r="VQ337" s="31"/>
      <c r="VR337" s="31"/>
      <c r="VS337" s="31"/>
      <c r="VT337" s="31"/>
      <c r="VU337" s="31"/>
      <c r="VV337" s="31"/>
      <c r="VW337" s="31"/>
      <c r="VX337" s="31"/>
      <c r="VY337" s="31"/>
      <c r="VZ337" s="31"/>
      <c r="WA337" s="31"/>
      <c r="WB337" s="31"/>
      <c r="WC337" s="31"/>
      <c r="WD337" s="31"/>
      <c r="WE337" s="31"/>
      <c r="WF337" s="31"/>
      <c r="WG337" s="31"/>
      <c r="WH337" s="31"/>
      <c r="WI337" s="31"/>
      <c r="WJ337" s="31"/>
      <c r="WK337" s="31"/>
      <c r="WL337" s="31"/>
      <c r="WM337" s="31"/>
      <c r="WN337" s="31"/>
      <c r="WO337" s="31"/>
      <c r="WP337" s="31"/>
      <c r="WQ337" s="31"/>
      <c r="WR337" s="31"/>
      <c r="WS337" s="31"/>
      <c r="WT337" s="31"/>
      <c r="WU337" s="31"/>
      <c r="WV337" s="31"/>
      <c r="WW337" s="31"/>
      <c r="WX337" s="31"/>
      <c r="WY337" s="31"/>
      <c r="WZ337" s="31"/>
      <c r="XA337" s="31"/>
      <c r="XB337" s="31"/>
      <c r="XC337" s="31"/>
      <c r="XD337" s="31"/>
      <c r="XE337" s="31"/>
      <c r="XF337" s="31"/>
      <c r="XG337" s="31"/>
      <c r="XH337" s="31"/>
      <c r="XI337" s="31"/>
      <c r="XJ337" s="31"/>
      <c r="XK337" s="31"/>
      <c r="XL337" s="31"/>
      <c r="XM337" s="31"/>
      <c r="XN337" s="31"/>
      <c r="XO337" s="31"/>
      <c r="XP337" s="31"/>
      <c r="XQ337" s="31"/>
      <c r="XR337" s="31"/>
      <c r="XS337" s="31"/>
      <c r="XT337" s="31"/>
      <c r="XU337" s="31"/>
      <c r="XV337" s="31"/>
      <c r="XW337" s="31"/>
      <c r="XX337" s="31"/>
      <c r="XY337" s="31"/>
      <c r="XZ337" s="31"/>
      <c r="YA337" s="31"/>
      <c r="YB337" s="31"/>
      <c r="YC337" s="31"/>
      <c r="YD337" s="31"/>
      <c r="YE337" s="31"/>
      <c r="YF337" s="31"/>
      <c r="YG337" s="31"/>
      <c r="YH337" s="31"/>
      <c r="YI337" s="31"/>
      <c r="YJ337" s="31"/>
      <c r="YK337" s="31"/>
      <c r="YL337" s="31"/>
    </row>
    <row r="338" spans="1:662" s="5" customFormat="1" x14ac:dyDescent="0.25">
      <c r="A338" s="16"/>
      <c r="B338" s="16"/>
      <c r="C338" s="18"/>
      <c r="D338" s="18" t="s">
        <v>118</v>
      </c>
      <c r="E338" s="3">
        <f>E8+E10+E15+E16+E17+E23+E24+E25+E37+E38+E39+E42+E47+E48+E49+E56+E57+E58+E59+E70+E71+E72+E73+E74+E75+E76+E77+E78+E79+E80+E87+E89+E98+E104+E105+E110+E111+E112+E113+E119+E120+E121+E123+E124+E132+E141+E142+E143+E144+E145+E146+E147+E148+E149+E150+E151+E158+E169+E171+E172+E173+E175+E176+E178+E181+E183+E185+E186+E187+E189+E192+E193+E196+E197+E198+E200+E201+E202+E205+E207+E212+E222+E223+E224+E225+E226+E227+E228+E229+E230+E232+E239+E240+E241+E246+E247+E248+E249+E250+E264+E265+E266+E267+E268+E269+E276+E277+E278+E279+E280+E281+E282+E292+E293+E295+E297+E301+E303+E305+E306+E308+E311+E312+E320+E321+E322+E323+E332+E333</f>
        <v>3159023.5599999996</v>
      </c>
      <c r="F338" s="3">
        <f>F8+F10+F15+F16+F17+F23+F24+F25+F37+F38+F39+F42+F47+F48+F49+F56+F57+F58+F59+F70+F71+F72+F73+F74+F75+F76+F77+F78+F79+F80+F87+F89+F98+F104+F105+F110+F111+F112+F113+F119+F120+F121+F123+F124+F132+F141+F142+F143+F144+F145+F146+F147+F148+F149+F150+F151+F158+F169+F171+F172+F173+F175+F176+F178+F181+F183+F185+F186+F187+F189+F192+F193+F196+F197+F198+F200+F201+F202+F205+F207+F212+F222+F223+F224+F225+F226+F227+F228+F229+F230+F232+F239+F240+F241+F246+F247+F248+F249+F250+F264+F265+F266+F267+F268+F269+F276+F277+F278+F279+F280+F281+F282+F292+F293+F295+F297+F301+F303+F305+F306+F308+F311+F312+F320+F321+F322+F323+F332+F333</f>
        <v>2754039.169999999</v>
      </c>
      <c r="G338" s="3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31"/>
      <c r="EA338" s="31"/>
      <c r="EB338" s="31"/>
      <c r="EC338" s="31"/>
      <c r="ED338" s="31"/>
      <c r="EE338" s="31"/>
      <c r="EF338" s="31"/>
      <c r="EG338" s="31"/>
      <c r="EH338" s="31"/>
      <c r="EI338" s="31"/>
      <c r="EJ338" s="31"/>
      <c r="EK338" s="31"/>
      <c r="EL338" s="31"/>
      <c r="EM338" s="31"/>
      <c r="EN338" s="31"/>
      <c r="EO338" s="31"/>
      <c r="EP338" s="31"/>
      <c r="EQ338" s="31"/>
      <c r="ER338" s="31"/>
      <c r="ES338" s="31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31"/>
      <c r="IX338" s="31"/>
      <c r="IY338" s="31"/>
      <c r="IZ338" s="31"/>
      <c r="JA338" s="31"/>
      <c r="JB338" s="31"/>
      <c r="JC338" s="31"/>
      <c r="JD338" s="31"/>
      <c r="JE338" s="31"/>
      <c r="JF338" s="31"/>
      <c r="JG338" s="31"/>
      <c r="JH338" s="31"/>
      <c r="JI338" s="31"/>
      <c r="JJ338" s="31"/>
      <c r="JK338" s="31"/>
      <c r="JL338" s="31"/>
      <c r="JM338" s="31"/>
      <c r="JN338" s="31"/>
      <c r="JO338" s="31"/>
      <c r="JP338" s="31"/>
      <c r="JQ338" s="31"/>
      <c r="JR338" s="31"/>
      <c r="JS338" s="31"/>
      <c r="JT338" s="31"/>
      <c r="JU338" s="31"/>
      <c r="JV338" s="31"/>
      <c r="JW338" s="31"/>
      <c r="JX338" s="31"/>
      <c r="JY338" s="31"/>
      <c r="JZ338" s="31"/>
      <c r="KA338" s="31"/>
      <c r="KB338" s="31"/>
      <c r="KC338" s="31"/>
      <c r="KD338" s="31"/>
      <c r="KE338" s="31"/>
      <c r="KF338" s="31"/>
      <c r="KG338" s="31"/>
      <c r="KH338" s="31"/>
      <c r="KI338" s="31"/>
      <c r="KJ338" s="31"/>
      <c r="KK338" s="31"/>
      <c r="KL338" s="31"/>
      <c r="KM338" s="31"/>
      <c r="KN338" s="31"/>
      <c r="KO338" s="31"/>
      <c r="KP338" s="31"/>
      <c r="KQ338" s="31"/>
      <c r="KR338" s="31"/>
      <c r="KS338" s="31"/>
      <c r="KT338" s="31"/>
      <c r="KU338" s="31"/>
      <c r="KV338" s="31"/>
      <c r="KW338" s="31"/>
      <c r="KX338" s="31"/>
      <c r="KY338" s="31"/>
      <c r="KZ338" s="31"/>
      <c r="LA338" s="31"/>
      <c r="LB338" s="31"/>
      <c r="LC338" s="31"/>
      <c r="LD338" s="31"/>
      <c r="LE338" s="31"/>
      <c r="LF338" s="31"/>
      <c r="LG338" s="31"/>
      <c r="LH338" s="31"/>
      <c r="LI338" s="31"/>
      <c r="LJ338" s="31"/>
      <c r="LK338" s="31"/>
      <c r="LL338" s="31"/>
      <c r="LM338" s="31"/>
      <c r="LN338" s="31"/>
      <c r="LO338" s="31"/>
      <c r="LP338" s="31"/>
      <c r="LQ338" s="31"/>
      <c r="LR338" s="31"/>
      <c r="LS338" s="31"/>
      <c r="LT338" s="31"/>
      <c r="LU338" s="31"/>
      <c r="LV338" s="31"/>
      <c r="LW338" s="31"/>
      <c r="LX338" s="31"/>
      <c r="LY338" s="31"/>
      <c r="LZ338" s="31"/>
      <c r="MA338" s="31"/>
      <c r="MB338" s="31"/>
      <c r="MC338" s="31"/>
      <c r="MD338" s="31"/>
      <c r="ME338" s="31"/>
      <c r="MF338" s="31"/>
      <c r="MG338" s="31"/>
      <c r="MH338" s="31"/>
      <c r="MI338" s="31"/>
      <c r="MJ338" s="31"/>
      <c r="MK338" s="31"/>
      <c r="ML338" s="31"/>
      <c r="MM338" s="31"/>
      <c r="MN338" s="31"/>
      <c r="MO338" s="31"/>
      <c r="MP338" s="31"/>
      <c r="MQ338" s="31"/>
      <c r="MR338" s="31"/>
      <c r="MS338" s="31"/>
      <c r="MT338" s="31"/>
      <c r="MU338" s="31"/>
      <c r="MV338" s="31"/>
      <c r="MW338" s="31"/>
      <c r="MX338" s="31"/>
      <c r="MY338" s="31"/>
      <c r="MZ338" s="31"/>
      <c r="NA338" s="31"/>
      <c r="NB338" s="31"/>
      <c r="NC338" s="31"/>
      <c r="ND338" s="31"/>
      <c r="NE338" s="31"/>
      <c r="NF338" s="31"/>
      <c r="NG338" s="31"/>
      <c r="NH338" s="31"/>
      <c r="NI338" s="31"/>
      <c r="NJ338" s="31"/>
      <c r="NK338" s="31"/>
      <c r="NL338" s="31"/>
      <c r="NM338" s="31"/>
      <c r="NN338" s="31"/>
      <c r="NO338" s="31"/>
      <c r="NP338" s="31"/>
      <c r="NQ338" s="31"/>
      <c r="NR338" s="31"/>
      <c r="NS338" s="31"/>
      <c r="NT338" s="31"/>
      <c r="NU338" s="31"/>
      <c r="NV338" s="31"/>
      <c r="NW338" s="31"/>
      <c r="NX338" s="31"/>
      <c r="NY338" s="31"/>
      <c r="NZ338" s="31"/>
      <c r="OA338" s="31"/>
      <c r="OB338" s="31"/>
      <c r="OC338" s="31"/>
      <c r="OD338" s="31"/>
      <c r="OE338" s="31"/>
      <c r="OF338" s="31"/>
      <c r="OG338" s="31"/>
      <c r="OH338" s="31"/>
      <c r="OI338" s="31"/>
      <c r="OJ338" s="31"/>
      <c r="OK338" s="31"/>
      <c r="OL338" s="31"/>
      <c r="OM338" s="31"/>
      <c r="ON338" s="31"/>
      <c r="OO338" s="31"/>
      <c r="OP338" s="31"/>
      <c r="OQ338" s="31"/>
      <c r="OR338" s="31"/>
      <c r="OS338" s="31"/>
      <c r="OT338" s="31"/>
      <c r="OU338" s="31"/>
      <c r="OV338" s="31"/>
      <c r="OW338" s="31"/>
      <c r="OX338" s="31"/>
      <c r="OY338" s="31"/>
      <c r="OZ338" s="31"/>
      <c r="PA338" s="31"/>
      <c r="PB338" s="31"/>
      <c r="PC338" s="31"/>
      <c r="PD338" s="31"/>
      <c r="PE338" s="31"/>
      <c r="PF338" s="31"/>
      <c r="PG338" s="31"/>
      <c r="PH338" s="31"/>
      <c r="PI338" s="31"/>
      <c r="PJ338" s="31"/>
      <c r="PK338" s="31"/>
      <c r="PL338" s="31"/>
      <c r="PM338" s="31"/>
      <c r="PN338" s="31"/>
      <c r="PO338" s="31"/>
      <c r="PP338" s="31"/>
      <c r="PQ338" s="31"/>
      <c r="PR338" s="31"/>
      <c r="PS338" s="31"/>
      <c r="PT338" s="31"/>
      <c r="PU338" s="31"/>
      <c r="PV338" s="31"/>
      <c r="PW338" s="31"/>
      <c r="PX338" s="31"/>
      <c r="PY338" s="31"/>
      <c r="PZ338" s="31"/>
      <c r="QA338" s="31"/>
      <c r="QB338" s="31"/>
      <c r="QC338" s="31"/>
      <c r="QD338" s="31"/>
      <c r="QE338" s="31"/>
      <c r="QF338" s="31"/>
      <c r="QG338" s="31"/>
      <c r="QH338" s="31"/>
      <c r="QI338" s="31"/>
      <c r="QJ338" s="31"/>
      <c r="QK338" s="31"/>
      <c r="QL338" s="31"/>
      <c r="QM338" s="31"/>
      <c r="QN338" s="31"/>
      <c r="QO338" s="31"/>
      <c r="QP338" s="31"/>
      <c r="QQ338" s="31"/>
      <c r="QR338" s="31"/>
      <c r="QS338" s="31"/>
      <c r="QT338" s="31"/>
      <c r="QU338" s="31"/>
      <c r="QV338" s="31"/>
      <c r="QW338" s="31"/>
      <c r="QX338" s="31"/>
      <c r="QY338" s="31"/>
      <c r="QZ338" s="31"/>
      <c r="RA338" s="31"/>
      <c r="RB338" s="31"/>
      <c r="RC338" s="31"/>
      <c r="RD338" s="31"/>
      <c r="RE338" s="31"/>
      <c r="RF338" s="31"/>
      <c r="RG338" s="31"/>
      <c r="RH338" s="31"/>
      <c r="RI338" s="31"/>
      <c r="RJ338" s="31"/>
      <c r="RK338" s="31"/>
      <c r="RL338" s="31"/>
      <c r="RM338" s="31"/>
      <c r="RN338" s="31"/>
      <c r="RO338" s="31"/>
      <c r="RP338" s="31"/>
      <c r="RQ338" s="31"/>
      <c r="RR338" s="31"/>
      <c r="RS338" s="31"/>
      <c r="RT338" s="31"/>
      <c r="RU338" s="31"/>
      <c r="RV338" s="31"/>
      <c r="RW338" s="31"/>
      <c r="RX338" s="31"/>
      <c r="RY338" s="31"/>
      <c r="RZ338" s="31"/>
      <c r="SA338" s="31"/>
      <c r="SB338" s="31"/>
      <c r="SC338" s="31"/>
      <c r="SD338" s="31"/>
      <c r="SE338" s="31"/>
      <c r="SF338" s="31"/>
      <c r="SG338" s="31"/>
      <c r="SH338" s="31"/>
      <c r="SI338" s="31"/>
      <c r="SJ338" s="31"/>
      <c r="SK338" s="31"/>
      <c r="SL338" s="31"/>
      <c r="SM338" s="31"/>
      <c r="SN338" s="31"/>
      <c r="SO338" s="31"/>
      <c r="SP338" s="31"/>
      <c r="SQ338" s="31"/>
      <c r="SR338" s="31"/>
      <c r="SS338" s="31"/>
      <c r="ST338" s="31"/>
      <c r="SU338" s="31"/>
      <c r="SV338" s="31"/>
      <c r="SW338" s="31"/>
      <c r="SX338" s="31"/>
      <c r="SY338" s="31"/>
      <c r="SZ338" s="31"/>
      <c r="TA338" s="31"/>
      <c r="TB338" s="31"/>
      <c r="TC338" s="31"/>
      <c r="TD338" s="31"/>
      <c r="TE338" s="31"/>
      <c r="TF338" s="31"/>
      <c r="TG338" s="31"/>
      <c r="TH338" s="31"/>
      <c r="TI338" s="31"/>
      <c r="TJ338" s="31"/>
      <c r="TK338" s="31"/>
      <c r="TL338" s="31"/>
      <c r="TM338" s="31"/>
      <c r="TN338" s="31"/>
      <c r="TO338" s="31"/>
      <c r="TP338" s="31"/>
      <c r="TQ338" s="31"/>
      <c r="TR338" s="31"/>
      <c r="TS338" s="31"/>
      <c r="TT338" s="31"/>
      <c r="TU338" s="31"/>
      <c r="TV338" s="31"/>
      <c r="TW338" s="31"/>
      <c r="TX338" s="31"/>
      <c r="TY338" s="31"/>
      <c r="TZ338" s="31"/>
      <c r="UA338" s="31"/>
      <c r="UB338" s="31"/>
      <c r="UC338" s="31"/>
      <c r="UD338" s="31"/>
      <c r="UE338" s="31"/>
      <c r="UF338" s="31"/>
      <c r="UG338" s="31"/>
      <c r="UH338" s="31"/>
      <c r="UI338" s="31"/>
      <c r="UJ338" s="31"/>
      <c r="UK338" s="31"/>
      <c r="UL338" s="31"/>
      <c r="UM338" s="31"/>
      <c r="UN338" s="31"/>
      <c r="UO338" s="31"/>
      <c r="UP338" s="31"/>
      <c r="UQ338" s="31"/>
      <c r="UR338" s="31"/>
      <c r="US338" s="31"/>
      <c r="UT338" s="31"/>
      <c r="UU338" s="31"/>
      <c r="UV338" s="31"/>
      <c r="UW338" s="31"/>
      <c r="UX338" s="31"/>
      <c r="UY338" s="31"/>
      <c r="UZ338" s="31"/>
      <c r="VA338" s="31"/>
      <c r="VB338" s="31"/>
      <c r="VC338" s="31"/>
      <c r="VD338" s="31"/>
      <c r="VE338" s="31"/>
      <c r="VF338" s="31"/>
      <c r="VG338" s="31"/>
      <c r="VH338" s="31"/>
      <c r="VI338" s="31"/>
      <c r="VJ338" s="31"/>
      <c r="VK338" s="31"/>
      <c r="VL338" s="31"/>
      <c r="VM338" s="31"/>
      <c r="VN338" s="31"/>
      <c r="VO338" s="31"/>
      <c r="VP338" s="31"/>
      <c r="VQ338" s="31"/>
      <c r="VR338" s="31"/>
      <c r="VS338" s="31"/>
      <c r="VT338" s="31"/>
      <c r="VU338" s="31"/>
      <c r="VV338" s="31"/>
      <c r="VW338" s="31"/>
      <c r="VX338" s="31"/>
      <c r="VY338" s="31"/>
      <c r="VZ338" s="31"/>
      <c r="WA338" s="31"/>
      <c r="WB338" s="31"/>
      <c r="WC338" s="31"/>
      <c r="WD338" s="31"/>
      <c r="WE338" s="31"/>
      <c r="WF338" s="31"/>
      <c r="WG338" s="31"/>
      <c r="WH338" s="31"/>
      <c r="WI338" s="31"/>
      <c r="WJ338" s="31"/>
      <c r="WK338" s="31"/>
      <c r="WL338" s="31"/>
      <c r="WM338" s="31"/>
      <c r="WN338" s="31"/>
      <c r="WO338" s="31"/>
      <c r="WP338" s="31"/>
      <c r="WQ338" s="31"/>
      <c r="WR338" s="31"/>
      <c r="WS338" s="31"/>
      <c r="WT338" s="31"/>
      <c r="WU338" s="31"/>
      <c r="WV338" s="31"/>
      <c r="WW338" s="31"/>
      <c r="WX338" s="31"/>
      <c r="WY338" s="31"/>
      <c r="WZ338" s="31"/>
      <c r="XA338" s="31"/>
      <c r="XB338" s="31"/>
      <c r="XC338" s="31"/>
      <c r="XD338" s="31"/>
      <c r="XE338" s="31"/>
      <c r="XF338" s="31"/>
      <c r="XG338" s="31"/>
      <c r="XH338" s="31"/>
      <c r="XI338" s="31"/>
      <c r="XJ338" s="31"/>
      <c r="XK338" s="31"/>
      <c r="XL338" s="31"/>
      <c r="XM338" s="31"/>
      <c r="XN338" s="31"/>
      <c r="XO338" s="31"/>
      <c r="XP338" s="31"/>
      <c r="XQ338" s="31"/>
      <c r="XR338" s="31"/>
      <c r="XS338" s="31"/>
      <c r="XT338" s="31"/>
      <c r="XU338" s="31"/>
      <c r="XV338" s="31"/>
      <c r="XW338" s="31"/>
      <c r="XX338" s="31"/>
      <c r="XY338" s="31"/>
      <c r="XZ338" s="31"/>
      <c r="YA338" s="31"/>
      <c r="YB338" s="31"/>
      <c r="YC338" s="31"/>
      <c r="YD338" s="31"/>
      <c r="YE338" s="31"/>
      <c r="YF338" s="31"/>
      <c r="YG338" s="31"/>
      <c r="YH338" s="31"/>
      <c r="YI338" s="31"/>
      <c r="YJ338" s="31"/>
      <c r="YK338" s="31"/>
      <c r="YL338" s="31"/>
    </row>
    <row r="339" spans="1:662" s="6" customFormat="1" x14ac:dyDescent="0.25">
      <c r="A339" s="16"/>
      <c r="B339" s="16"/>
      <c r="C339" s="18"/>
      <c r="D339" s="18" t="s">
        <v>119</v>
      </c>
      <c r="E339" s="3">
        <f>E63+E315+E325</f>
        <v>375000</v>
      </c>
      <c r="F339" s="3">
        <f>F63+F315+F325</f>
        <v>307530.05</v>
      </c>
      <c r="G339" s="3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31"/>
      <c r="EA339" s="31"/>
      <c r="EB339" s="31"/>
      <c r="EC339" s="31"/>
      <c r="ED339" s="31"/>
      <c r="EE339" s="31"/>
      <c r="EF339" s="31"/>
      <c r="EG339" s="31"/>
      <c r="EH339" s="31"/>
      <c r="EI339" s="31"/>
      <c r="EJ339" s="31"/>
      <c r="EK339" s="31"/>
      <c r="EL339" s="31"/>
      <c r="EM339" s="31"/>
      <c r="EN339" s="31"/>
      <c r="EO339" s="31"/>
      <c r="EP339" s="31"/>
      <c r="EQ339" s="31"/>
      <c r="ER339" s="31"/>
      <c r="ES339" s="31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31"/>
      <c r="IX339" s="31"/>
      <c r="IY339" s="31"/>
      <c r="IZ339" s="31"/>
      <c r="JA339" s="31"/>
      <c r="JB339" s="31"/>
      <c r="JC339" s="31"/>
      <c r="JD339" s="31"/>
      <c r="JE339" s="31"/>
      <c r="JF339" s="31"/>
      <c r="JG339" s="31"/>
      <c r="JH339" s="31"/>
      <c r="JI339" s="31"/>
      <c r="JJ339" s="31"/>
      <c r="JK339" s="31"/>
      <c r="JL339" s="31"/>
      <c r="JM339" s="31"/>
      <c r="JN339" s="31"/>
      <c r="JO339" s="31"/>
      <c r="JP339" s="31"/>
      <c r="JQ339" s="31"/>
      <c r="JR339" s="31"/>
      <c r="JS339" s="31"/>
      <c r="JT339" s="31"/>
      <c r="JU339" s="31"/>
      <c r="JV339" s="31"/>
      <c r="JW339" s="31"/>
      <c r="JX339" s="31"/>
      <c r="JY339" s="31"/>
      <c r="JZ339" s="31"/>
      <c r="KA339" s="31"/>
      <c r="KB339" s="31"/>
      <c r="KC339" s="31"/>
      <c r="KD339" s="31"/>
      <c r="KE339" s="31"/>
      <c r="KF339" s="31"/>
      <c r="KG339" s="31"/>
      <c r="KH339" s="31"/>
      <c r="KI339" s="31"/>
      <c r="KJ339" s="31"/>
      <c r="KK339" s="31"/>
      <c r="KL339" s="31"/>
      <c r="KM339" s="31"/>
      <c r="KN339" s="31"/>
      <c r="KO339" s="31"/>
      <c r="KP339" s="31"/>
      <c r="KQ339" s="31"/>
      <c r="KR339" s="31"/>
      <c r="KS339" s="31"/>
      <c r="KT339" s="31"/>
      <c r="KU339" s="31"/>
      <c r="KV339" s="31"/>
      <c r="KW339" s="31"/>
      <c r="KX339" s="31"/>
      <c r="KY339" s="31"/>
      <c r="KZ339" s="31"/>
      <c r="LA339" s="31"/>
      <c r="LB339" s="31"/>
      <c r="LC339" s="31"/>
      <c r="LD339" s="31"/>
      <c r="LE339" s="31"/>
      <c r="LF339" s="31"/>
      <c r="LG339" s="31"/>
      <c r="LH339" s="31"/>
      <c r="LI339" s="31"/>
      <c r="LJ339" s="31"/>
      <c r="LK339" s="31"/>
      <c r="LL339" s="31"/>
      <c r="LM339" s="31"/>
      <c r="LN339" s="31"/>
      <c r="LO339" s="31"/>
      <c r="LP339" s="31"/>
      <c r="LQ339" s="31"/>
      <c r="LR339" s="31"/>
      <c r="LS339" s="31"/>
      <c r="LT339" s="31"/>
      <c r="LU339" s="31"/>
      <c r="LV339" s="31"/>
      <c r="LW339" s="31"/>
      <c r="LX339" s="31"/>
      <c r="LY339" s="31"/>
      <c r="LZ339" s="31"/>
      <c r="MA339" s="31"/>
      <c r="MB339" s="31"/>
      <c r="MC339" s="31"/>
      <c r="MD339" s="31"/>
      <c r="ME339" s="31"/>
      <c r="MF339" s="31"/>
      <c r="MG339" s="31"/>
      <c r="MH339" s="31"/>
      <c r="MI339" s="31"/>
      <c r="MJ339" s="31"/>
      <c r="MK339" s="31"/>
      <c r="ML339" s="31"/>
      <c r="MM339" s="31"/>
      <c r="MN339" s="31"/>
      <c r="MO339" s="31"/>
      <c r="MP339" s="31"/>
      <c r="MQ339" s="31"/>
      <c r="MR339" s="31"/>
      <c r="MS339" s="31"/>
      <c r="MT339" s="31"/>
      <c r="MU339" s="31"/>
      <c r="MV339" s="31"/>
      <c r="MW339" s="31"/>
      <c r="MX339" s="31"/>
      <c r="MY339" s="31"/>
      <c r="MZ339" s="31"/>
      <c r="NA339" s="31"/>
      <c r="NB339" s="31"/>
      <c r="NC339" s="31"/>
      <c r="ND339" s="31"/>
      <c r="NE339" s="31"/>
      <c r="NF339" s="31"/>
      <c r="NG339" s="31"/>
      <c r="NH339" s="31"/>
      <c r="NI339" s="31"/>
      <c r="NJ339" s="31"/>
      <c r="NK339" s="31"/>
      <c r="NL339" s="31"/>
      <c r="NM339" s="31"/>
      <c r="NN339" s="31"/>
      <c r="NO339" s="31"/>
      <c r="NP339" s="31"/>
      <c r="NQ339" s="31"/>
      <c r="NR339" s="31"/>
      <c r="NS339" s="31"/>
      <c r="NT339" s="31"/>
      <c r="NU339" s="31"/>
      <c r="NV339" s="31"/>
      <c r="NW339" s="31"/>
      <c r="NX339" s="31"/>
      <c r="NY339" s="31"/>
      <c r="NZ339" s="31"/>
      <c r="OA339" s="31"/>
      <c r="OB339" s="31"/>
      <c r="OC339" s="31"/>
      <c r="OD339" s="31"/>
      <c r="OE339" s="31"/>
      <c r="OF339" s="31"/>
      <c r="OG339" s="31"/>
      <c r="OH339" s="31"/>
      <c r="OI339" s="31"/>
      <c r="OJ339" s="31"/>
      <c r="OK339" s="31"/>
      <c r="OL339" s="31"/>
      <c r="OM339" s="31"/>
      <c r="ON339" s="31"/>
      <c r="OO339" s="31"/>
      <c r="OP339" s="31"/>
      <c r="OQ339" s="31"/>
      <c r="OR339" s="31"/>
      <c r="OS339" s="31"/>
      <c r="OT339" s="31"/>
      <c r="OU339" s="31"/>
      <c r="OV339" s="31"/>
      <c r="OW339" s="31"/>
      <c r="OX339" s="31"/>
      <c r="OY339" s="31"/>
      <c r="OZ339" s="31"/>
      <c r="PA339" s="31"/>
      <c r="PB339" s="31"/>
      <c r="PC339" s="31"/>
      <c r="PD339" s="31"/>
      <c r="PE339" s="31"/>
      <c r="PF339" s="31"/>
      <c r="PG339" s="31"/>
      <c r="PH339" s="31"/>
      <c r="PI339" s="31"/>
      <c r="PJ339" s="31"/>
      <c r="PK339" s="31"/>
      <c r="PL339" s="31"/>
      <c r="PM339" s="31"/>
      <c r="PN339" s="31"/>
      <c r="PO339" s="31"/>
      <c r="PP339" s="31"/>
      <c r="PQ339" s="31"/>
      <c r="PR339" s="31"/>
      <c r="PS339" s="31"/>
      <c r="PT339" s="31"/>
      <c r="PU339" s="31"/>
      <c r="PV339" s="31"/>
      <c r="PW339" s="31"/>
      <c r="PX339" s="31"/>
      <c r="PY339" s="31"/>
      <c r="PZ339" s="31"/>
      <c r="QA339" s="31"/>
      <c r="QB339" s="31"/>
      <c r="QC339" s="31"/>
      <c r="QD339" s="31"/>
      <c r="QE339" s="31"/>
      <c r="QF339" s="31"/>
      <c r="QG339" s="31"/>
      <c r="QH339" s="31"/>
      <c r="QI339" s="31"/>
      <c r="QJ339" s="31"/>
      <c r="QK339" s="31"/>
      <c r="QL339" s="31"/>
      <c r="QM339" s="31"/>
      <c r="QN339" s="31"/>
      <c r="QO339" s="31"/>
      <c r="QP339" s="31"/>
      <c r="QQ339" s="31"/>
      <c r="QR339" s="31"/>
      <c r="QS339" s="31"/>
      <c r="QT339" s="31"/>
      <c r="QU339" s="31"/>
      <c r="QV339" s="31"/>
      <c r="QW339" s="31"/>
      <c r="QX339" s="31"/>
      <c r="QY339" s="31"/>
      <c r="QZ339" s="31"/>
      <c r="RA339" s="31"/>
      <c r="RB339" s="31"/>
      <c r="RC339" s="31"/>
      <c r="RD339" s="31"/>
      <c r="RE339" s="31"/>
      <c r="RF339" s="31"/>
      <c r="RG339" s="31"/>
      <c r="RH339" s="31"/>
      <c r="RI339" s="31"/>
      <c r="RJ339" s="31"/>
      <c r="RK339" s="31"/>
      <c r="RL339" s="31"/>
      <c r="RM339" s="31"/>
      <c r="RN339" s="31"/>
      <c r="RO339" s="31"/>
      <c r="RP339" s="31"/>
      <c r="RQ339" s="31"/>
      <c r="RR339" s="31"/>
      <c r="RS339" s="31"/>
      <c r="RT339" s="31"/>
      <c r="RU339" s="31"/>
      <c r="RV339" s="31"/>
      <c r="RW339" s="31"/>
      <c r="RX339" s="31"/>
      <c r="RY339" s="31"/>
      <c r="RZ339" s="31"/>
      <c r="SA339" s="31"/>
      <c r="SB339" s="31"/>
      <c r="SC339" s="31"/>
      <c r="SD339" s="31"/>
      <c r="SE339" s="31"/>
      <c r="SF339" s="31"/>
      <c r="SG339" s="31"/>
      <c r="SH339" s="31"/>
      <c r="SI339" s="31"/>
      <c r="SJ339" s="31"/>
      <c r="SK339" s="31"/>
      <c r="SL339" s="31"/>
      <c r="SM339" s="31"/>
      <c r="SN339" s="31"/>
      <c r="SO339" s="31"/>
      <c r="SP339" s="31"/>
      <c r="SQ339" s="31"/>
      <c r="SR339" s="31"/>
      <c r="SS339" s="31"/>
      <c r="ST339" s="31"/>
      <c r="SU339" s="31"/>
      <c r="SV339" s="31"/>
      <c r="SW339" s="31"/>
      <c r="SX339" s="31"/>
      <c r="SY339" s="31"/>
      <c r="SZ339" s="31"/>
      <c r="TA339" s="31"/>
      <c r="TB339" s="31"/>
      <c r="TC339" s="31"/>
      <c r="TD339" s="31"/>
      <c r="TE339" s="31"/>
      <c r="TF339" s="31"/>
      <c r="TG339" s="31"/>
      <c r="TH339" s="31"/>
      <c r="TI339" s="31"/>
      <c r="TJ339" s="31"/>
      <c r="TK339" s="31"/>
      <c r="TL339" s="31"/>
      <c r="TM339" s="31"/>
      <c r="TN339" s="31"/>
      <c r="TO339" s="31"/>
      <c r="TP339" s="31"/>
      <c r="TQ339" s="31"/>
      <c r="TR339" s="31"/>
      <c r="TS339" s="31"/>
      <c r="TT339" s="31"/>
      <c r="TU339" s="31"/>
      <c r="TV339" s="31"/>
      <c r="TW339" s="31"/>
      <c r="TX339" s="31"/>
      <c r="TY339" s="31"/>
      <c r="TZ339" s="31"/>
      <c r="UA339" s="31"/>
      <c r="UB339" s="31"/>
      <c r="UC339" s="31"/>
      <c r="UD339" s="31"/>
      <c r="UE339" s="31"/>
      <c r="UF339" s="31"/>
      <c r="UG339" s="31"/>
      <c r="UH339" s="31"/>
      <c r="UI339" s="31"/>
      <c r="UJ339" s="31"/>
      <c r="UK339" s="31"/>
      <c r="UL339" s="31"/>
      <c r="UM339" s="31"/>
      <c r="UN339" s="31"/>
      <c r="UO339" s="31"/>
      <c r="UP339" s="31"/>
      <c r="UQ339" s="31"/>
      <c r="UR339" s="31"/>
      <c r="US339" s="31"/>
      <c r="UT339" s="31"/>
      <c r="UU339" s="31"/>
      <c r="UV339" s="31"/>
      <c r="UW339" s="31"/>
      <c r="UX339" s="31"/>
      <c r="UY339" s="31"/>
      <c r="UZ339" s="31"/>
      <c r="VA339" s="31"/>
      <c r="VB339" s="31"/>
      <c r="VC339" s="31"/>
      <c r="VD339" s="31"/>
      <c r="VE339" s="31"/>
      <c r="VF339" s="31"/>
      <c r="VG339" s="31"/>
      <c r="VH339" s="31"/>
      <c r="VI339" s="31"/>
      <c r="VJ339" s="31"/>
      <c r="VK339" s="31"/>
      <c r="VL339" s="31"/>
      <c r="VM339" s="31"/>
      <c r="VN339" s="31"/>
      <c r="VO339" s="31"/>
      <c r="VP339" s="31"/>
      <c r="VQ339" s="31"/>
      <c r="VR339" s="31"/>
      <c r="VS339" s="31"/>
      <c r="VT339" s="31"/>
      <c r="VU339" s="31"/>
      <c r="VV339" s="31"/>
      <c r="VW339" s="31"/>
      <c r="VX339" s="31"/>
      <c r="VY339" s="31"/>
      <c r="VZ339" s="31"/>
      <c r="WA339" s="31"/>
      <c r="WB339" s="31"/>
      <c r="WC339" s="31"/>
      <c r="WD339" s="31"/>
      <c r="WE339" s="31"/>
      <c r="WF339" s="31"/>
      <c r="WG339" s="31"/>
      <c r="WH339" s="31"/>
      <c r="WI339" s="31"/>
      <c r="WJ339" s="31"/>
      <c r="WK339" s="31"/>
      <c r="WL339" s="31"/>
      <c r="WM339" s="31"/>
      <c r="WN339" s="31"/>
      <c r="WO339" s="31"/>
      <c r="WP339" s="31"/>
      <c r="WQ339" s="31"/>
      <c r="WR339" s="31"/>
      <c r="WS339" s="31"/>
      <c r="WT339" s="31"/>
      <c r="WU339" s="31"/>
      <c r="WV339" s="31"/>
      <c r="WW339" s="31"/>
      <c r="WX339" s="31"/>
      <c r="WY339" s="31"/>
      <c r="WZ339" s="31"/>
      <c r="XA339" s="31"/>
      <c r="XB339" s="31"/>
      <c r="XC339" s="31"/>
      <c r="XD339" s="31"/>
      <c r="XE339" s="31"/>
      <c r="XF339" s="31"/>
      <c r="XG339" s="31"/>
      <c r="XH339" s="31"/>
      <c r="XI339" s="31"/>
      <c r="XJ339" s="31"/>
      <c r="XK339" s="31"/>
      <c r="XL339" s="31"/>
      <c r="XM339" s="31"/>
      <c r="XN339" s="31"/>
      <c r="XO339" s="31"/>
      <c r="XP339" s="31"/>
      <c r="XQ339" s="31"/>
      <c r="XR339" s="31"/>
      <c r="XS339" s="31"/>
      <c r="XT339" s="31"/>
      <c r="XU339" s="31"/>
      <c r="XV339" s="31"/>
      <c r="XW339" s="31"/>
      <c r="XX339" s="31"/>
      <c r="XY339" s="31"/>
      <c r="XZ339" s="31"/>
      <c r="YA339" s="31"/>
      <c r="YB339" s="31"/>
      <c r="YC339" s="31"/>
      <c r="YD339" s="31"/>
      <c r="YE339" s="31"/>
      <c r="YF339" s="31"/>
      <c r="YG339" s="31"/>
      <c r="YH339" s="31"/>
      <c r="YI339" s="31"/>
      <c r="YJ339" s="31"/>
      <c r="YK339" s="31"/>
      <c r="YL339" s="31"/>
    </row>
    <row r="340" spans="1:662" s="7" customFormat="1" x14ac:dyDescent="0.25">
      <c r="A340" s="16"/>
      <c r="B340" s="16"/>
      <c r="C340" s="18"/>
      <c r="D340" s="18" t="s">
        <v>120</v>
      </c>
      <c r="E340" s="3">
        <f>E61+E64+E93+E100+E109+E135+E153+E160+E195+E209+E211+E214+E216+E234+E243+E245+E254+E256+E259+E271+E288</f>
        <v>4627073.4399999995</v>
      </c>
      <c r="F340" s="3">
        <f>F61+F64+F93+F100+F109+F135+F153+F160+F195+F209+F211+F214+F216+F234+F243+F245+F254+F256+F259+F271+F288</f>
        <v>4568441.91</v>
      </c>
      <c r="G340" s="3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31"/>
      <c r="IX340" s="31"/>
      <c r="IY340" s="31"/>
      <c r="IZ340" s="31"/>
      <c r="JA340" s="31"/>
      <c r="JB340" s="31"/>
      <c r="JC340" s="31"/>
      <c r="JD340" s="31"/>
      <c r="JE340" s="31"/>
      <c r="JF340" s="31"/>
      <c r="JG340" s="31"/>
      <c r="JH340" s="31"/>
      <c r="JI340" s="31"/>
      <c r="JJ340" s="31"/>
      <c r="JK340" s="31"/>
      <c r="JL340" s="31"/>
      <c r="JM340" s="31"/>
      <c r="JN340" s="31"/>
      <c r="JO340" s="31"/>
      <c r="JP340" s="31"/>
      <c r="JQ340" s="31"/>
      <c r="JR340" s="31"/>
      <c r="JS340" s="31"/>
      <c r="JT340" s="31"/>
      <c r="JU340" s="31"/>
      <c r="JV340" s="31"/>
      <c r="JW340" s="31"/>
      <c r="JX340" s="31"/>
      <c r="JY340" s="31"/>
      <c r="JZ340" s="31"/>
      <c r="KA340" s="31"/>
      <c r="KB340" s="31"/>
      <c r="KC340" s="31"/>
      <c r="KD340" s="31"/>
      <c r="KE340" s="31"/>
      <c r="KF340" s="31"/>
      <c r="KG340" s="31"/>
      <c r="KH340" s="31"/>
      <c r="KI340" s="31"/>
      <c r="KJ340" s="31"/>
      <c r="KK340" s="31"/>
      <c r="KL340" s="31"/>
      <c r="KM340" s="31"/>
      <c r="KN340" s="31"/>
      <c r="KO340" s="31"/>
      <c r="KP340" s="31"/>
      <c r="KQ340" s="31"/>
      <c r="KR340" s="31"/>
      <c r="KS340" s="31"/>
      <c r="KT340" s="31"/>
      <c r="KU340" s="31"/>
      <c r="KV340" s="31"/>
      <c r="KW340" s="31"/>
      <c r="KX340" s="31"/>
      <c r="KY340" s="31"/>
      <c r="KZ340" s="31"/>
      <c r="LA340" s="31"/>
      <c r="LB340" s="31"/>
      <c r="LC340" s="31"/>
      <c r="LD340" s="31"/>
      <c r="LE340" s="31"/>
      <c r="LF340" s="31"/>
      <c r="LG340" s="31"/>
      <c r="LH340" s="31"/>
      <c r="LI340" s="31"/>
      <c r="LJ340" s="31"/>
      <c r="LK340" s="31"/>
      <c r="LL340" s="31"/>
      <c r="LM340" s="31"/>
      <c r="LN340" s="31"/>
      <c r="LO340" s="31"/>
      <c r="LP340" s="31"/>
      <c r="LQ340" s="31"/>
      <c r="LR340" s="31"/>
      <c r="LS340" s="31"/>
      <c r="LT340" s="31"/>
      <c r="LU340" s="31"/>
      <c r="LV340" s="31"/>
      <c r="LW340" s="31"/>
      <c r="LX340" s="31"/>
      <c r="LY340" s="31"/>
      <c r="LZ340" s="31"/>
      <c r="MA340" s="31"/>
      <c r="MB340" s="31"/>
      <c r="MC340" s="31"/>
      <c r="MD340" s="31"/>
      <c r="ME340" s="31"/>
      <c r="MF340" s="31"/>
      <c r="MG340" s="31"/>
      <c r="MH340" s="31"/>
      <c r="MI340" s="31"/>
      <c r="MJ340" s="31"/>
      <c r="MK340" s="31"/>
      <c r="ML340" s="31"/>
      <c r="MM340" s="31"/>
      <c r="MN340" s="31"/>
      <c r="MO340" s="31"/>
      <c r="MP340" s="31"/>
      <c r="MQ340" s="31"/>
      <c r="MR340" s="31"/>
      <c r="MS340" s="31"/>
      <c r="MT340" s="31"/>
      <c r="MU340" s="31"/>
      <c r="MV340" s="31"/>
      <c r="MW340" s="31"/>
      <c r="MX340" s="31"/>
      <c r="MY340" s="31"/>
      <c r="MZ340" s="31"/>
      <c r="NA340" s="31"/>
      <c r="NB340" s="31"/>
      <c r="NC340" s="31"/>
      <c r="ND340" s="31"/>
      <c r="NE340" s="31"/>
      <c r="NF340" s="31"/>
      <c r="NG340" s="31"/>
      <c r="NH340" s="31"/>
      <c r="NI340" s="31"/>
      <c r="NJ340" s="31"/>
      <c r="NK340" s="31"/>
      <c r="NL340" s="31"/>
      <c r="NM340" s="31"/>
      <c r="NN340" s="31"/>
      <c r="NO340" s="31"/>
      <c r="NP340" s="31"/>
      <c r="NQ340" s="31"/>
      <c r="NR340" s="31"/>
      <c r="NS340" s="31"/>
      <c r="NT340" s="31"/>
      <c r="NU340" s="31"/>
      <c r="NV340" s="31"/>
      <c r="NW340" s="31"/>
      <c r="NX340" s="31"/>
      <c r="NY340" s="31"/>
      <c r="NZ340" s="31"/>
      <c r="OA340" s="31"/>
      <c r="OB340" s="31"/>
      <c r="OC340" s="31"/>
      <c r="OD340" s="31"/>
      <c r="OE340" s="31"/>
      <c r="OF340" s="31"/>
      <c r="OG340" s="31"/>
      <c r="OH340" s="31"/>
      <c r="OI340" s="31"/>
      <c r="OJ340" s="31"/>
      <c r="OK340" s="31"/>
      <c r="OL340" s="31"/>
      <c r="OM340" s="31"/>
      <c r="ON340" s="31"/>
      <c r="OO340" s="31"/>
      <c r="OP340" s="31"/>
      <c r="OQ340" s="31"/>
      <c r="OR340" s="31"/>
      <c r="OS340" s="31"/>
      <c r="OT340" s="31"/>
      <c r="OU340" s="31"/>
      <c r="OV340" s="31"/>
      <c r="OW340" s="31"/>
      <c r="OX340" s="31"/>
      <c r="OY340" s="31"/>
      <c r="OZ340" s="31"/>
      <c r="PA340" s="31"/>
      <c r="PB340" s="31"/>
      <c r="PC340" s="31"/>
      <c r="PD340" s="31"/>
      <c r="PE340" s="31"/>
      <c r="PF340" s="31"/>
      <c r="PG340" s="31"/>
      <c r="PH340" s="31"/>
      <c r="PI340" s="31"/>
      <c r="PJ340" s="31"/>
      <c r="PK340" s="31"/>
      <c r="PL340" s="31"/>
      <c r="PM340" s="31"/>
      <c r="PN340" s="31"/>
      <c r="PO340" s="31"/>
      <c r="PP340" s="31"/>
      <c r="PQ340" s="31"/>
      <c r="PR340" s="31"/>
      <c r="PS340" s="31"/>
      <c r="PT340" s="31"/>
      <c r="PU340" s="31"/>
      <c r="PV340" s="31"/>
      <c r="PW340" s="31"/>
      <c r="PX340" s="31"/>
      <c r="PY340" s="31"/>
      <c r="PZ340" s="31"/>
      <c r="QA340" s="31"/>
      <c r="QB340" s="31"/>
      <c r="QC340" s="31"/>
      <c r="QD340" s="31"/>
      <c r="QE340" s="31"/>
      <c r="QF340" s="31"/>
      <c r="QG340" s="31"/>
      <c r="QH340" s="31"/>
      <c r="QI340" s="31"/>
      <c r="QJ340" s="31"/>
      <c r="QK340" s="31"/>
      <c r="QL340" s="31"/>
      <c r="QM340" s="31"/>
      <c r="QN340" s="31"/>
      <c r="QO340" s="31"/>
      <c r="QP340" s="31"/>
      <c r="QQ340" s="31"/>
      <c r="QR340" s="31"/>
      <c r="QS340" s="31"/>
      <c r="QT340" s="31"/>
      <c r="QU340" s="31"/>
      <c r="QV340" s="31"/>
      <c r="QW340" s="31"/>
      <c r="QX340" s="31"/>
      <c r="QY340" s="31"/>
      <c r="QZ340" s="31"/>
      <c r="RA340" s="31"/>
      <c r="RB340" s="31"/>
      <c r="RC340" s="31"/>
      <c r="RD340" s="31"/>
      <c r="RE340" s="31"/>
      <c r="RF340" s="31"/>
      <c r="RG340" s="31"/>
      <c r="RH340" s="31"/>
      <c r="RI340" s="31"/>
      <c r="RJ340" s="31"/>
      <c r="RK340" s="31"/>
      <c r="RL340" s="31"/>
      <c r="RM340" s="31"/>
      <c r="RN340" s="31"/>
      <c r="RO340" s="31"/>
      <c r="RP340" s="31"/>
      <c r="RQ340" s="31"/>
      <c r="RR340" s="31"/>
      <c r="RS340" s="31"/>
      <c r="RT340" s="31"/>
      <c r="RU340" s="31"/>
      <c r="RV340" s="31"/>
      <c r="RW340" s="31"/>
      <c r="RX340" s="31"/>
      <c r="RY340" s="31"/>
      <c r="RZ340" s="31"/>
      <c r="SA340" s="31"/>
      <c r="SB340" s="31"/>
      <c r="SC340" s="31"/>
      <c r="SD340" s="31"/>
      <c r="SE340" s="31"/>
      <c r="SF340" s="31"/>
      <c r="SG340" s="31"/>
      <c r="SH340" s="31"/>
      <c r="SI340" s="31"/>
      <c r="SJ340" s="31"/>
      <c r="SK340" s="31"/>
      <c r="SL340" s="31"/>
      <c r="SM340" s="31"/>
      <c r="SN340" s="31"/>
      <c r="SO340" s="31"/>
      <c r="SP340" s="31"/>
      <c r="SQ340" s="31"/>
      <c r="SR340" s="31"/>
      <c r="SS340" s="31"/>
      <c r="ST340" s="31"/>
      <c r="SU340" s="31"/>
      <c r="SV340" s="31"/>
      <c r="SW340" s="31"/>
      <c r="SX340" s="31"/>
      <c r="SY340" s="31"/>
      <c r="SZ340" s="31"/>
      <c r="TA340" s="31"/>
      <c r="TB340" s="31"/>
      <c r="TC340" s="31"/>
      <c r="TD340" s="31"/>
      <c r="TE340" s="31"/>
      <c r="TF340" s="31"/>
      <c r="TG340" s="31"/>
      <c r="TH340" s="31"/>
      <c r="TI340" s="31"/>
      <c r="TJ340" s="31"/>
      <c r="TK340" s="31"/>
      <c r="TL340" s="31"/>
      <c r="TM340" s="31"/>
      <c r="TN340" s="31"/>
      <c r="TO340" s="31"/>
      <c r="TP340" s="31"/>
      <c r="TQ340" s="31"/>
      <c r="TR340" s="31"/>
      <c r="TS340" s="31"/>
      <c r="TT340" s="31"/>
      <c r="TU340" s="31"/>
      <c r="TV340" s="31"/>
      <c r="TW340" s="31"/>
      <c r="TX340" s="31"/>
      <c r="TY340" s="31"/>
      <c r="TZ340" s="31"/>
      <c r="UA340" s="31"/>
      <c r="UB340" s="31"/>
      <c r="UC340" s="31"/>
      <c r="UD340" s="31"/>
      <c r="UE340" s="31"/>
      <c r="UF340" s="31"/>
      <c r="UG340" s="31"/>
      <c r="UH340" s="31"/>
      <c r="UI340" s="31"/>
      <c r="UJ340" s="31"/>
      <c r="UK340" s="31"/>
      <c r="UL340" s="31"/>
      <c r="UM340" s="31"/>
      <c r="UN340" s="31"/>
      <c r="UO340" s="31"/>
      <c r="UP340" s="31"/>
      <c r="UQ340" s="31"/>
      <c r="UR340" s="31"/>
      <c r="US340" s="31"/>
      <c r="UT340" s="31"/>
      <c r="UU340" s="31"/>
      <c r="UV340" s="31"/>
      <c r="UW340" s="31"/>
      <c r="UX340" s="31"/>
      <c r="UY340" s="31"/>
      <c r="UZ340" s="31"/>
      <c r="VA340" s="31"/>
      <c r="VB340" s="31"/>
      <c r="VC340" s="31"/>
      <c r="VD340" s="31"/>
      <c r="VE340" s="31"/>
      <c r="VF340" s="31"/>
      <c r="VG340" s="31"/>
      <c r="VH340" s="31"/>
      <c r="VI340" s="31"/>
      <c r="VJ340" s="31"/>
      <c r="VK340" s="31"/>
      <c r="VL340" s="31"/>
      <c r="VM340" s="31"/>
      <c r="VN340" s="31"/>
      <c r="VO340" s="31"/>
      <c r="VP340" s="31"/>
      <c r="VQ340" s="31"/>
      <c r="VR340" s="31"/>
      <c r="VS340" s="31"/>
      <c r="VT340" s="31"/>
      <c r="VU340" s="31"/>
      <c r="VV340" s="31"/>
      <c r="VW340" s="31"/>
      <c r="VX340" s="31"/>
      <c r="VY340" s="31"/>
      <c r="VZ340" s="31"/>
      <c r="WA340" s="31"/>
      <c r="WB340" s="31"/>
      <c r="WC340" s="31"/>
      <c r="WD340" s="31"/>
      <c r="WE340" s="31"/>
      <c r="WF340" s="31"/>
      <c r="WG340" s="31"/>
      <c r="WH340" s="31"/>
      <c r="WI340" s="31"/>
      <c r="WJ340" s="31"/>
      <c r="WK340" s="31"/>
      <c r="WL340" s="31"/>
      <c r="WM340" s="31"/>
      <c r="WN340" s="31"/>
      <c r="WO340" s="31"/>
      <c r="WP340" s="31"/>
      <c r="WQ340" s="31"/>
      <c r="WR340" s="31"/>
      <c r="WS340" s="31"/>
      <c r="WT340" s="31"/>
      <c r="WU340" s="31"/>
      <c r="WV340" s="31"/>
      <c r="WW340" s="31"/>
      <c r="WX340" s="31"/>
      <c r="WY340" s="31"/>
      <c r="WZ340" s="31"/>
      <c r="XA340" s="31"/>
      <c r="XB340" s="31"/>
      <c r="XC340" s="31"/>
      <c r="XD340" s="31"/>
      <c r="XE340" s="31"/>
      <c r="XF340" s="31"/>
      <c r="XG340" s="31"/>
      <c r="XH340" s="31"/>
      <c r="XI340" s="31"/>
      <c r="XJ340" s="31"/>
      <c r="XK340" s="31"/>
      <c r="XL340" s="31"/>
      <c r="XM340" s="31"/>
      <c r="XN340" s="31"/>
      <c r="XO340" s="31"/>
      <c r="XP340" s="31"/>
      <c r="XQ340" s="31"/>
      <c r="XR340" s="31"/>
      <c r="XS340" s="31"/>
      <c r="XT340" s="31"/>
      <c r="XU340" s="31"/>
      <c r="XV340" s="31"/>
      <c r="XW340" s="31"/>
      <c r="XX340" s="31"/>
      <c r="XY340" s="31"/>
      <c r="XZ340" s="31"/>
      <c r="YA340" s="31"/>
      <c r="YB340" s="31"/>
      <c r="YC340" s="31"/>
      <c r="YD340" s="31"/>
      <c r="YE340" s="31"/>
      <c r="YF340" s="31"/>
      <c r="YG340" s="31"/>
      <c r="YH340" s="31"/>
      <c r="YI340" s="31"/>
      <c r="YJ340" s="31"/>
      <c r="YK340" s="31"/>
      <c r="YL340" s="31"/>
    </row>
    <row r="341" spans="1:662" s="8" customFormat="1" x14ac:dyDescent="0.25">
      <c r="A341" s="16"/>
      <c r="B341" s="16"/>
      <c r="C341" s="18"/>
      <c r="D341" s="18" t="s">
        <v>121</v>
      </c>
      <c r="E341" s="3">
        <f>E129</f>
        <v>23000</v>
      </c>
      <c r="F341" s="3">
        <f>F129</f>
        <v>18628.61</v>
      </c>
      <c r="G341" s="3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1"/>
      <c r="CX341" s="31"/>
      <c r="CY341" s="31"/>
      <c r="CZ341" s="31"/>
      <c r="DA341" s="31"/>
      <c r="DB341" s="31"/>
      <c r="DC341" s="31"/>
      <c r="DD341" s="31"/>
      <c r="DE341" s="31"/>
      <c r="DF341" s="31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  <c r="DT341" s="31"/>
      <c r="DU341" s="31"/>
      <c r="DV341" s="31"/>
      <c r="DW341" s="31"/>
      <c r="DX341" s="31"/>
      <c r="DY341" s="31"/>
      <c r="DZ341" s="31"/>
      <c r="EA341" s="31"/>
      <c r="EB341" s="31"/>
      <c r="EC341" s="31"/>
      <c r="ED341" s="31"/>
      <c r="EE341" s="31"/>
      <c r="EF341" s="31"/>
      <c r="EG341" s="31"/>
      <c r="EH341" s="31"/>
      <c r="EI341" s="31"/>
      <c r="EJ341" s="31"/>
      <c r="EK341" s="31"/>
      <c r="EL341" s="31"/>
      <c r="EM341" s="31"/>
      <c r="EN341" s="31"/>
      <c r="EO341" s="31"/>
      <c r="EP341" s="31"/>
      <c r="EQ341" s="31"/>
      <c r="ER341" s="31"/>
      <c r="ES341" s="31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31"/>
      <c r="IX341" s="31"/>
      <c r="IY341" s="31"/>
      <c r="IZ341" s="31"/>
      <c r="JA341" s="31"/>
      <c r="JB341" s="31"/>
      <c r="JC341" s="31"/>
      <c r="JD341" s="31"/>
      <c r="JE341" s="31"/>
      <c r="JF341" s="31"/>
      <c r="JG341" s="31"/>
      <c r="JH341" s="31"/>
      <c r="JI341" s="31"/>
      <c r="JJ341" s="31"/>
      <c r="JK341" s="31"/>
      <c r="JL341" s="31"/>
      <c r="JM341" s="31"/>
      <c r="JN341" s="31"/>
      <c r="JO341" s="31"/>
      <c r="JP341" s="31"/>
      <c r="JQ341" s="31"/>
      <c r="JR341" s="31"/>
      <c r="JS341" s="31"/>
      <c r="JT341" s="31"/>
      <c r="JU341" s="31"/>
      <c r="JV341" s="31"/>
      <c r="JW341" s="31"/>
      <c r="JX341" s="31"/>
      <c r="JY341" s="31"/>
      <c r="JZ341" s="31"/>
      <c r="KA341" s="31"/>
      <c r="KB341" s="31"/>
      <c r="KC341" s="31"/>
      <c r="KD341" s="31"/>
      <c r="KE341" s="31"/>
      <c r="KF341" s="31"/>
      <c r="KG341" s="31"/>
      <c r="KH341" s="31"/>
      <c r="KI341" s="31"/>
      <c r="KJ341" s="31"/>
      <c r="KK341" s="31"/>
      <c r="KL341" s="31"/>
      <c r="KM341" s="31"/>
      <c r="KN341" s="31"/>
      <c r="KO341" s="31"/>
      <c r="KP341" s="31"/>
      <c r="KQ341" s="31"/>
      <c r="KR341" s="31"/>
      <c r="KS341" s="31"/>
      <c r="KT341" s="31"/>
      <c r="KU341" s="31"/>
      <c r="KV341" s="31"/>
      <c r="KW341" s="31"/>
      <c r="KX341" s="31"/>
      <c r="KY341" s="31"/>
      <c r="KZ341" s="31"/>
      <c r="LA341" s="31"/>
      <c r="LB341" s="31"/>
      <c r="LC341" s="31"/>
      <c r="LD341" s="31"/>
      <c r="LE341" s="31"/>
      <c r="LF341" s="31"/>
      <c r="LG341" s="31"/>
      <c r="LH341" s="31"/>
      <c r="LI341" s="31"/>
      <c r="LJ341" s="31"/>
      <c r="LK341" s="31"/>
      <c r="LL341" s="31"/>
      <c r="LM341" s="31"/>
      <c r="LN341" s="31"/>
      <c r="LO341" s="31"/>
      <c r="LP341" s="31"/>
      <c r="LQ341" s="31"/>
      <c r="LR341" s="31"/>
      <c r="LS341" s="31"/>
      <c r="LT341" s="31"/>
      <c r="LU341" s="31"/>
      <c r="LV341" s="31"/>
      <c r="LW341" s="31"/>
      <c r="LX341" s="31"/>
      <c r="LY341" s="31"/>
      <c r="LZ341" s="31"/>
      <c r="MA341" s="31"/>
      <c r="MB341" s="31"/>
      <c r="MC341" s="31"/>
      <c r="MD341" s="31"/>
      <c r="ME341" s="31"/>
      <c r="MF341" s="31"/>
      <c r="MG341" s="31"/>
      <c r="MH341" s="31"/>
      <c r="MI341" s="31"/>
      <c r="MJ341" s="31"/>
      <c r="MK341" s="31"/>
      <c r="ML341" s="31"/>
      <c r="MM341" s="31"/>
      <c r="MN341" s="31"/>
      <c r="MO341" s="31"/>
      <c r="MP341" s="31"/>
      <c r="MQ341" s="31"/>
      <c r="MR341" s="31"/>
      <c r="MS341" s="31"/>
      <c r="MT341" s="31"/>
      <c r="MU341" s="31"/>
      <c r="MV341" s="31"/>
      <c r="MW341" s="31"/>
      <c r="MX341" s="31"/>
      <c r="MY341" s="31"/>
      <c r="MZ341" s="31"/>
      <c r="NA341" s="31"/>
      <c r="NB341" s="31"/>
      <c r="NC341" s="31"/>
      <c r="ND341" s="31"/>
      <c r="NE341" s="31"/>
      <c r="NF341" s="31"/>
      <c r="NG341" s="31"/>
      <c r="NH341" s="31"/>
      <c r="NI341" s="31"/>
      <c r="NJ341" s="31"/>
      <c r="NK341" s="31"/>
      <c r="NL341" s="31"/>
      <c r="NM341" s="31"/>
      <c r="NN341" s="31"/>
      <c r="NO341" s="31"/>
      <c r="NP341" s="31"/>
      <c r="NQ341" s="31"/>
      <c r="NR341" s="31"/>
      <c r="NS341" s="31"/>
      <c r="NT341" s="31"/>
      <c r="NU341" s="31"/>
      <c r="NV341" s="31"/>
      <c r="NW341" s="31"/>
      <c r="NX341" s="31"/>
      <c r="NY341" s="31"/>
      <c r="NZ341" s="31"/>
      <c r="OA341" s="31"/>
      <c r="OB341" s="31"/>
      <c r="OC341" s="31"/>
      <c r="OD341" s="31"/>
      <c r="OE341" s="31"/>
      <c r="OF341" s="31"/>
      <c r="OG341" s="31"/>
      <c r="OH341" s="31"/>
      <c r="OI341" s="31"/>
      <c r="OJ341" s="31"/>
      <c r="OK341" s="31"/>
      <c r="OL341" s="31"/>
      <c r="OM341" s="31"/>
      <c r="ON341" s="31"/>
      <c r="OO341" s="31"/>
      <c r="OP341" s="31"/>
      <c r="OQ341" s="31"/>
      <c r="OR341" s="31"/>
      <c r="OS341" s="31"/>
      <c r="OT341" s="31"/>
      <c r="OU341" s="31"/>
      <c r="OV341" s="31"/>
      <c r="OW341" s="31"/>
      <c r="OX341" s="31"/>
      <c r="OY341" s="31"/>
      <c r="OZ341" s="31"/>
      <c r="PA341" s="31"/>
      <c r="PB341" s="31"/>
      <c r="PC341" s="31"/>
      <c r="PD341" s="31"/>
      <c r="PE341" s="31"/>
      <c r="PF341" s="31"/>
      <c r="PG341" s="31"/>
      <c r="PH341" s="31"/>
      <c r="PI341" s="31"/>
      <c r="PJ341" s="31"/>
      <c r="PK341" s="31"/>
      <c r="PL341" s="31"/>
      <c r="PM341" s="31"/>
      <c r="PN341" s="31"/>
      <c r="PO341" s="31"/>
      <c r="PP341" s="31"/>
      <c r="PQ341" s="31"/>
      <c r="PR341" s="31"/>
      <c r="PS341" s="31"/>
      <c r="PT341" s="31"/>
      <c r="PU341" s="31"/>
      <c r="PV341" s="31"/>
      <c r="PW341" s="31"/>
      <c r="PX341" s="31"/>
      <c r="PY341" s="31"/>
      <c r="PZ341" s="31"/>
      <c r="QA341" s="31"/>
      <c r="QB341" s="31"/>
      <c r="QC341" s="31"/>
      <c r="QD341" s="31"/>
      <c r="QE341" s="31"/>
      <c r="QF341" s="31"/>
      <c r="QG341" s="31"/>
      <c r="QH341" s="31"/>
      <c r="QI341" s="31"/>
      <c r="QJ341" s="31"/>
      <c r="QK341" s="31"/>
      <c r="QL341" s="31"/>
      <c r="QM341" s="31"/>
      <c r="QN341" s="31"/>
      <c r="QO341" s="31"/>
      <c r="QP341" s="31"/>
      <c r="QQ341" s="31"/>
      <c r="QR341" s="31"/>
      <c r="QS341" s="31"/>
      <c r="QT341" s="31"/>
      <c r="QU341" s="31"/>
      <c r="QV341" s="31"/>
      <c r="QW341" s="31"/>
      <c r="QX341" s="31"/>
      <c r="QY341" s="31"/>
      <c r="QZ341" s="31"/>
      <c r="RA341" s="31"/>
      <c r="RB341" s="31"/>
      <c r="RC341" s="31"/>
      <c r="RD341" s="31"/>
      <c r="RE341" s="31"/>
      <c r="RF341" s="31"/>
      <c r="RG341" s="31"/>
      <c r="RH341" s="31"/>
      <c r="RI341" s="31"/>
      <c r="RJ341" s="31"/>
      <c r="RK341" s="31"/>
      <c r="RL341" s="31"/>
      <c r="RM341" s="31"/>
      <c r="RN341" s="31"/>
      <c r="RO341" s="31"/>
      <c r="RP341" s="31"/>
      <c r="RQ341" s="31"/>
      <c r="RR341" s="31"/>
      <c r="RS341" s="31"/>
      <c r="RT341" s="31"/>
      <c r="RU341" s="31"/>
      <c r="RV341" s="31"/>
      <c r="RW341" s="31"/>
      <c r="RX341" s="31"/>
      <c r="RY341" s="31"/>
      <c r="RZ341" s="31"/>
      <c r="SA341" s="31"/>
      <c r="SB341" s="31"/>
      <c r="SC341" s="31"/>
      <c r="SD341" s="31"/>
      <c r="SE341" s="31"/>
      <c r="SF341" s="31"/>
      <c r="SG341" s="31"/>
      <c r="SH341" s="31"/>
      <c r="SI341" s="31"/>
      <c r="SJ341" s="31"/>
      <c r="SK341" s="31"/>
      <c r="SL341" s="31"/>
      <c r="SM341" s="31"/>
      <c r="SN341" s="31"/>
      <c r="SO341" s="31"/>
      <c r="SP341" s="31"/>
      <c r="SQ341" s="31"/>
      <c r="SR341" s="31"/>
      <c r="SS341" s="31"/>
      <c r="ST341" s="31"/>
      <c r="SU341" s="31"/>
      <c r="SV341" s="31"/>
      <c r="SW341" s="31"/>
      <c r="SX341" s="31"/>
      <c r="SY341" s="31"/>
      <c r="SZ341" s="31"/>
      <c r="TA341" s="31"/>
      <c r="TB341" s="31"/>
      <c r="TC341" s="31"/>
      <c r="TD341" s="31"/>
      <c r="TE341" s="31"/>
      <c r="TF341" s="31"/>
      <c r="TG341" s="31"/>
      <c r="TH341" s="31"/>
      <c r="TI341" s="31"/>
      <c r="TJ341" s="31"/>
      <c r="TK341" s="31"/>
      <c r="TL341" s="31"/>
      <c r="TM341" s="31"/>
      <c r="TN341" s="31"/>
      <c r="TO341" s="31"/>
      <c r="TP341" s="31"/>
      <c r="TQ341" s="31"/>
      <c r="TR341" s="31"/>
      <c r="TS341" s="31"/>
      <c r="TT341" s="31"/>
      <c r="TU341" s="31"/>
      <c r="TV341" s="31"/>
      <c r="TW341" s="31"/>
      <c r="TX341" s="31"/>
      <c r="TY341" s="31"/>
      <c r="TZ341" s="31"/>
      <c r="UA341" s="31"/>
      <c r="UB341" s="31"/>
      <c r="UC341" s="31"/>
      <c r="UD341" s="31"/>
      <c r="UE341" s="31"/>
      <c r="UF341" s="31"/>
      <c r="UG341" s="31"/>
      <c r="UH341" s="31"/>
      <c r="UI341" s="31"/>
      <c r="UJ341" s="31"/>
      <c r="UK341" s="31"/>
      <c r="UL341" s="31"/>
      <c r="UM341" s="31"/>
      <c r="UN341" s="31"/>
      <c r="UO341" s="31"/>
      <c r="UP341" s="31"/>
      <c r="UQ341" s="31"/>
      <c r="UR341" s="31"/>
      <c r="US341" s="31"/>
      <c r="UT341" s="31"/>
      <c r="UU341" s="31"/>
      <c r="UV341" s="31"/>
      <c r="UW341" s="31"/>
      <c r="UX341" s="31"/>
      <c r="UY341" s="31"/>
      <c r="UZ341" s="31"/>
      <c r="VA341" s="31"/>
      <c r="VB341" s="31"/>
      <c r="VC341" s="31"/>
      <c r="VD341" s="31"/>
      <c r="VE341" s="31"/>
      <c r="VF341" s="31"/>
      <c r="VG341" s="31"/>
      <c r="VH341" s="31"/>
      <c r="VI341" s="31"/>
      <c r="VJ341" s="31"/>
      <c r="VK341" s="31"/>
      <c r="VL341" s="31"/>
      <c r="VM341" s="31"/>
      <c r="VN341" s="31"/>
      <c r="VO341" s="31"/>
      <c r="VP341" s="31"/>
      <c r="VQ341" s="31"/>
      <c r="VR341" s="31"/>
      <c r="VS341" s="31"/>
      <c r="VT341" s="31"/>
      <c r="VU341" s="31"/>
      <c r="VV341" s="31"/>
      <c r="VW341" s="31"/>
      <c r="VX341" s="31"/>
      <c r="VY341" s="31"/>
      <c r="VZ341" s="31"/>
      <c r="WA341" s="31"/>
      <c r="WB341" s="31"/>
      <c r="WC341" s="31"/>
      <c r="WD341" s="31"/>
      <c r="WE341" s="31"/>
      <c r="WF341" s="31"/>
      <c r="WG341" s="31"/>
      <c r="WH341" s="31"/>
      <c r="WI341" s="31"/>
      <c r="WJ341" s="31"/>
      <c r="WK341" s="31"/>
      <c r="WL341" s="31"/>
      <c r="WM341" s="31"/>
      <c r="WN341" s="31"/>
      <c r="WO341" s="31"/>
      <c r="WP341" s="31"/>
      <c r="WQ341" s="31"/>
      <c r="WR341" s="31"/>
      <c r="WS341" s="31"/>
      <c r="WT341" s="31"/>
      <c r="WU341" s="31"/>
      <c r="WV341" s="31"/>
      <c r="WW341" s="31"/>
      <c r="WX341" s="31"/>
      <c r="WY341" s="31"/>
      <c r="WZ341" s="31"/>
      <c r="XA341" s="31"/>
      <c r="XB341" s="31"/>
      <c r="XC341" s="31"/>
      <c r="XD341" s="31"/>
      <c r="XE341" s="31"/>
      <c r="XF341" s="31"/>
      <c r="XG341" s="31"/>
      <c r="XH341" s="31"/>
      <c r="XI341" s="31"/>
      <c r="XJ341" s="31"/>
      <c r="XK341" s="31"/>
      <c r="XL341" s="31"/>
      <c r="XM341" s="31"/>
      <c r="XN341" s="31"/>
      <c r="XO341" s="31"/>
      <c r="XP341" s="31"/>
      <c r="XQ341" s="31"/>
      <c r="XR341" s="31"/>
      <c r="XS341" s="31"/>
      <c r="XT341" s="31"/>
      <c r="XU341" s="31"/>
      <c r="XV341" s="31"/>
      <c r="XW341" s="31"/>
      <c r="XX341" s="31"/>
      <c r="XY341" s="31"/>
      <c r="XZ341" s="31"/>
      <c r="YA341" s="31"/>
      <c r="YB341" s="31"/>
      <c r="YC341" s="31"/>
      <c r="YD341" s="31"/>
      <c r="YE341" s="31"/>
      <c r="YF341" s="31"/>
      <c r="YG341" s="31"/>
      <c r="YH341" s="31"/>
      <c r="YI341" s="31"/>
      <c r="YJ341" s="31"/>
      <c r="YK341" s="31"/>
      <c r="YL341" s="31"/>
    </row>
    <row r="342" spans="1:662" s="10" customFormat="1" ht="27.75" customHeight="1" x14ac:dyDescent="0.25">
      <c r="A342" s="16"/>
      <c r="B342" s="16"/>
      <c r="C342" s="18"/>
      <c r="D342" s="18" t="s">
        <v>143</v>
      </c>
      <c r="E342" s="3">
        <f>E31+E32+E91+E161+E163+E164+E166+E168+E170+E174+E177+E179</f>
        <v>590826.89</v>
      </c>
      <c r="F342" s="3">
        <f>F31+F32+F91+F161+F163+F164+F166+F168+F170+F174+F177+F179</f>
        <v>381939.13999999996</v>
      </c>
      <c r="G342" s="3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1"/>
      <c r="CX342" s="31"/>
      <c r="CY342" s="31"/>
      <c r="CZ342" s="31"/>
      <c r="DA342" s="31"/>
      <c r="DB342" s="31"/>
      <c r="DC342" s="31"/>
      <c r="DD342" s="31"/>
      <c r="DE342" s="31"/>
      <c r="DF342" s="31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  <c r="DT342" s="31"/>
      <c r="DU342" s="31"/>
      <c r="DV342" s="31"/>
      <c r="DW342" s="31"/>
      <c r="DX342" s="31"/>
      <c r="DY342" s="31"/>
      <c r="DZ342" s="31"/>
      <c r="EA342" s="31"/>
      <c r="EB342" s="31"/>
      <c r="EC342" s="31"/>
      <c r="ED342" s="31"/>
      <c r="EE342" s="31"/>
      <c r="EF342" s="31"/>
      <c r="EG342" s="31"/>
      <c r="EH342" s="31"/>
      <c r="EI342" s="31"/>
      <c r="EJ342" s="31"/>
      <c r="EK342" s="31"/>
      <c r="EL342" s="31"/>
      <c r="EM342" s="31"/>
      <c r="EN342" s="31"/>
      <c r="EO342" s="31"/>
      <c r="EP342" s="31"/>
      <c r="EQ342" s="31"/>
      <c r="ER342" s="31"/>
      <c r="ES342" s="31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31"/>
      <c r="IX342" s="31"/>
      <c r="IY342" s="31"/>
      <c r="IZ342" s="31"/>
      <c r="JA342" s="31"/>
      <c r="JB342" s="31"/>
      <c r="JC342" s="31"/>
      <c r="JD342" s="31"/>
      <c r="JE342" s="31"/>
      <c r="JF342" s="31"/>
      <c r="JG342" s="31"/>
      <c r="JH342" s="31"/>
      <c r="JI342" s="31"/>
      <c r="JJ342" s="31"/>
      <c r="JK342" s="31"/>
      <c r="JL342" s="31"/>
      <c r="JM342" s="31"/>
      <c r="JN342" s="31"/>
      <c r="JO342" s="31"/>
      <c r="JP342" s="31"/>
      <c r="JQ342" s="31"/>
      <c r="JR342" s="31"/>
      <c r="JS342" s="31"/>
      <c r="JT342" s="31"/>
      <c r="JU342" s="31"/>
      <c r="JV342" s="31"/>
      <c r="JW342" s="31"/>
      <c r="JX342" s="31"/>
      <c r="JY342" s="31"/>
      <c r="JZ342" s="31"/>
      <c r="KA342" s="31"/>
      <c r="KB342" s="31"/>
      <c r="KC342" s="31"/>
      <c r="KD342" s="31"/>
      <c r="KE342" s="31"/>
      <c r="KF342" s="31"/>
      <c r="KG342" s="31"/>
      <c r="KH342" s="31"/>
      <c r="KI342" s="31"/>
      <c r="KJ342" s="31"/>
      <c r="KK342" s="31"/>
      <c r="KL342" s="31"/>
      <c r="KM342" s="31"/>
      <c r="KN342" s="31"/>
      <c r="KO342" s="31"/>
      <c r="KP342" s="31"/>
      <c r="KQ342" s="31"/>
      <c r="KR342" s="31"/>
      <c r="KS342" s="31"/>
      <c r="KT342" s="31"/>
      <c r="KU342" s="31"/>
      <c r="KV342" s="31"/>
      <c r="KW342" s="31"/>
      <c r="KX342" s="31"/>
      <c r="KY342" s="31"/>
      <c r="KZ342" s="31"/>
      <c r="LA342" s="31"/>
      <c r="LB342" s="31"/>
      <c r="LC342" s="31"/>
      <c r="LD342" s="31"/>
      <c r="LE342" s="31"/>
      <c r="LF342" s="31"/>
      <c r="LG342" s="31"/>
      <c r="LH342" s="31"/>
      <c r="LI342" s="31"/>
      <c r="LJ342" s="31"/>
      <c r="LK342" s="31"/>
      <c r="LL342" s="31"/>
      <c r="LM342" s="31"/>
      <c r="LN342" s="31"/>
      <c r="LO342" s="31"/>
      <c r="LP342" s="31"/>
      <c r="LQ342" s="31"/>
      <c r="LR342" s="31"/>
      <c r="LS342" s="31"/>
      <c r="LT342" s="31"/>
      <c r="LU342" s="31"/>
      <c r="LV342" s="31"/>
      <c r="LW342" s="31"/>
      <c r="LX342" s="31"/>
      <c r="LY342" s="31"/>
      <c r="LZ342" s="31"/>
      <c r="MA342" s="31"/>
      <c r="MB342" s="31"/>
      <c r="MC342" s="31"/>
      <c r="MD342" s="31"/>
      <c r="ME342" s="31"/>
      <c r="MF342" s="31"/>
      <c r="MG342" s="31"/>
      <c r="MH342" s="31"/>
      <c r="MI342" s="31"/>
      <c r="MJ342" s="31"/>
      <c r="MK342" s="31"/>
      <c r="ML342" s="31"/>
      <c r="MM342" s="31"/>
      <c r="MN342" s="31"/>
      <c r="MO342" s="31"/>
      <c r="MP342" s="31"/>
      <c r="MQ342" s="31"/>
      <c r="MR342" s="31"/>
      <c r="MS342" s="31"/>
      <c r="MT342" s="31"/>
      <c r="MU342" s="31"/>
      <c r="MV342" s="31"/>
      <c r="MW342" s="31"/>
      <c r="MX342" s="31"/>
      <c r="MY342" s="31"/>
      <c r="MZ342" s="31"/>
      <c r="NA342" s="31"/>
      <c r="NB342" s="31"/>
      <c r="NC342" s="31"/>
      <c r="ND342" s="31"/>
      <c r="NE342" s="31"/>
      <c r="NF342" s="31"/>
      <c r="NG342" s="31"/>
      <c r="NH342" s="31"/>
      <c r="NI342" s="31"/>
      <c r="NJ342" s="31"/>
      <c r="NK342" s="31"/>
      <c r="NL342" s="31"/>
      <c r="NM342" s="31"/>
      <c r="NN342" s="31"/>
      <c r="NO342" s="31"/>
      <c r="NP342" s="31"/>
      <c r="NQ342" s="31"/>
      <c r="NR342" s="31"/>
      <c r="NS342" s="31"/>
      <c r="NT342" s="31"/>
      <c r="NU342" s="31"/>
      <c r="NV342" s="31"/>
      <c r="NW342" s="31"/>
      <c r="NX342" s="31"/>
      <c r="NY342" s="31"/>
      <c r="NZ342" s="31"/>
      <c r="OA342" s="31"/>
      <c r="OB342" s="31"/>
      <c r="OC342" s="31"/>
      <c r="OD342" s="31"/>
      <c r="OE342" s="31"/>
      <c r="OF342" s="31"/>
      <c r="OG342" s="31"/>
      <c r="OH342" s="31"/>
      <c r="OI342" s="31"/>
      <c r="OJ342" s="31"/>
      <c r="OK342" s="31"/>
      <c r="OL342" s="31"/>
      <c r="OM342" s="31"/>
      <c r="ON342" s="31"/>
      <c r="OO342" s="31"/>
      <c r="OP342" s="31"/>
      <c r="OQ342" s="31"/>
      <c r="OR342" s="31"/>
      <c r="OS342" s="31"/>
      <c r="OT342" s="31"/>
      <c r="OU342" s="31"/>
      <c r="OV342" s="31"/>
      <c r="OW342" s="31"/>
      <c r="OX342" s="31"/>
      <c r="OY342" s="31"/>
      <c r="OZ342" s="31"/>
      <c r="PA342" s="31"/>
      <c r="PB342" s="31"/>
      <c r="PC342" s="31"/>
      <c r="PD342" s="31"/>
      <c r="PE342" s="31"/>
      <c r="PF342" s="31"/>
      <c r="PG342" s="31"/>
      <c r="PH342" s="31"/>
      <c r="PI342" s="31"/>
      <c r="PJ342" s="31"/>
      <c r="PK342" s="31"/>
      <c r="PL342" s="31"/>
      <c r="PM342" s="31"/>
      <c r="PN342" s="31"/>
      <c r="PO342" s="31"/>
      <c r="PP342" s="31"/>
      <c r="PQ342" s="31"/>
      <c r="PR342" s="31"/>
      <c r="PS342" s="31"/>
      <c r="PT342" s="31"/>
      <c r="PU342" s="31"/>
      <c r="PV342" s="31"/>
      <c r="PW342" s="31"/>
      <c r="PX342" s="31"/>
      <c r="PY342" s="31"/>
      <c r="PZ342" s="31"/>
      <c r="QA342" s="31"/>
      <c r="QB342" s="31"/>
      <c r="QC342" s="31"/>
      <c r="QD342" s="31"/>
      <c r="QE342" s="31"/>
      <c r="QF342" s="31"/>
      <c r="QG342" s="31"/>
      <c r="QH342" s="31"/>
      <c r="QI342" s="31"/>
      <c r="QJ342" s="31"/>
      <c r="QK342" s="31"/>
      <c r="QL342" s="31"/>
      <c r="QM342" s="31"/>
      <c r="QN342" s="31"/>
      <c r="QO342" s="31"/>
      <c r="QP342" s="31"/>
      <c r="QQ342" s="31"/>
      <c r="QR342" s="31"/>
      <c r="QS342" s="31"/>
      <c r="QT342" s="31"/>
      <c r="QU342" s="31"/>
      <c r="QV342" s="31"/>
      <c r="QW342" s="31"/>
      <c r="QX342" s="31"/>
      <c r="QY342" s="31"/>
      <c r="QZ342" s="31"/>
      <c r="RA342" s="31"/>
      <c r="RB342" s="31"/>
      <c r="RC342" s="31"/>
      <c r="RD342" s="31"/>
      <c r="RE342" s="31"/>
      <c r="RF342" s="31"/>
      <c r="RG342" s="31"/>
      <c r="RH342" s="31"/>
      <c r="RI342" s="31"/>
      <c r="RJ342" s="31"/>
      <c r="RK342" s="31"/>
      <c r="RL342" s="31"/>
      <c r="RM342" s="31"/>
      <c r="RN342" s="31"/>
      <c r="RO342" s="31"/>
      <c r="RP342" s="31"/>
      <c r="RQ342" s="31"/>
      <c r="RR342" s="31"/>
      <c r="RS342" s="31"/>
      <c r="RT342" s="31"/>
      <c r="RU342" s="31"/>
      <c r="RV342" s="31"/>
      <c r="RW342" s="31"/>
      <c r="RX342" s="31"/>
      <c r="RY342" s="31"/>
      <c r="RZ342" s="31"/>
      <c r="SA342" s="31"/>
      <c r="SB342" s="31"/>
      <c r="SC342" s="31"/>
      <c r="SD342" s="31"/>
      <c r="SE342" s="31"/>
      <c r="SF342" s="31"/>
      <c r="SG342" s="31"/>
      <c r="SH342" s="31"/>
      <c r="SI342" s="31"/>
      <c r="SJ342" s="31"/>
      <c r="SK342" s="31"/>
      <c r="SL342" s="31"/>
      <c r="SM342" s="31"/>
      <c r="SN342" s="31"/>
      <c r="SO342" s="31"/>
      <c r="SP342" s="31"/>
      <c r="SQ342" s="31"/>
      <c r="SR342" s="31"/>
      <c r="SS342" s="31"/>
      <c r="ST342" s="31"/>
      <c r="SU342" s="31"/>
      <c r="SV342" s="31"/>
      <c r="SW342" s="31"/>
      <c r="SX342" s="31"/>
      <c r="SY342" s="31"/>
      <c r="SZ342" s="31"/>
      <c r="TA342" s="31"/>
      <c r="TB342" s="31"/>
      <c r="TC342" s="31"/>
      <c r="TD342" s="31"/>
      <c r="TE342" s="31"/>
      <c r="TF342" s="31"/>
      <c r="TG342" s="31"/>
      <c r="TH342" s="31"/>
      <c r="TI342" s="31"/>
      <c r="TJ342" s="31"/>
      <c r="TK342" s="31"/>
      <c r="TL342" s="31"/>
      <c r="TM342" s="31"/>
      <c r="TN342" s="31"/>
      <c r="TO342" s="31"/>
      <c r="TP342" s="31"/>
      <c r="TQ342" s="31"/>
      <c r="TR342" s="31"/>
      <c r="TS342" s="31"/>
      <c r="TT342" s="31"/>
      <c r="TU342" s="31"/>
      <c r="TV342" s="31"/>
      <c r="TW342" s="31"/>
      <c r="TX342" s="31"/>
      <c r="TY342" s="31"/>
      <c r="TZ342" s="31"/>
      <c r="UA342" s="31"/>
      <c r="UB342" s="31"/>
      <c r="UC342" s="31"/>
      <c r="UD342" s="31"/>
      <c r="UE342" s="31"/>
      <c r="UF342" s="31"/>
      <c r="UG342" s="31"/>
      <c r="UH342" s="31"/>
      <c r="UI342" s="31"/>
      <c r="UJ342" s="31"/>
      <c r="UK342" s="31"/>
      <c r="UL342" s="31"/>
      <c r="UM342" s="31"/>
      <c r="UN342" s="31"/>
      <c r="UO342" s="31"/>
      <c r="UP342" s="31"/>
      <c r="UQ342" s="31"/>
      <c r="UR342" s="31"/>
      <c r="US342" s="31"/>
      <c r="UT342" s="31"/>
      <c r="UU342" s="31"/>
      <c r="UV342" s="31"/>
      <c r="UW342" s="31"/>
      <c r="UX342" s="31"/>
      <c r="UY342" s="31"/>
      <c r="UZ342" s="31"/>
      <c r="VA342" s="31"/>
      <c r="VB342" s="31"/>
      <c r="VC342" s="31"/>
      <c r="VD342" s="31"/>
      <c r="VE342" s="31"/>
      <c r="VF342" s="31"/>
      <c r="VG342" s="31"/>
      <c r="VH342" s="31"/>
      <c r="VI342" s="31"/>
      <c r="VJ342" s="31"/>
      <c r="VK342" s="31"/>
      <c r="VL342" s="31"/>
      <c r="VM342" s="31"/>
      <c r="VN342" s="31"/>
      <c r="VO342" s="31"/>
      <c r="VP342" s="31"/>
      <c r="VQ342" s="31"/>
      <c r="VR342" s="31"/>
      <c r="VS342" s="31"/>
      <c r="VT342" s="31"/>
      <c r="VU342" s="31"/>
      <c r="VV342" s="31"/>
      <c r="VW342" s="31"/>
      <c r="VX342" s="31"/>
      <c r="VY342" s="31"/>
      <c r="VZ342" s="31"/>
      <c r="WA342" s="31"/>
      <c r="WB342" s="31"/>
      <c r="WC342" s="31"/>
      <c r="WD342" s="31"/>
      <c r="WE342" s="31"/>
      <c r="WF342" s="31"/>
      <c r="WG342" s="31"/>
      <c r="WH342" s="31"/>
      <c r="WI342" s="31"/>
      <c r="WJ342" s="31"/>
      <c r="WK342" s="31"/>
      <c r="WL342" s="31"/>
      <c r="WM342" s="31"/>
      <c r="WN342" s="31"/>
      <c r="WO342" s="31"/>
      <c r="WP342" s="31"/>
      <c r="WQ342" s="31"/>
      <c r="WR342" s="31"/>
      <c r="WS342" s="31"/>
      <c r="WT342" s="31"/>
      <c r="WU342" s="31"/>
      <c r="WV342" s="31"/>
      <c r="WW342" s="31"/>
      <c r="WX342" s="31"/>
      <c r="WY342" s="31"/>
      <c r="WZ342" s="31"/>
      <c r="XA342" s="31"/>
      <c r="XB342" s="31"/>
      <c r="XC342" s="31"/>
      <c r="XD342" s="31"/>
      <c r="XE342" s="31"/>
      <c r="XF342" s="31"/>
      <c r="XG342" s="31"/>
      <c r="XH342" s="31"/>
      <c r="XI342" s="31"/>
      <c r="XJ342" s="31"/>
      <c r="XK342" s="31"/>
      <c r="XL342" s="31"/>
      <c r="XM342" s="31"/>
      <c r="XN342" s="31"/>
      <c r="XO342" s="31"/>
      <c r="XP342" s="31"/>
      <c r="XQ342" s="31"/>
      <c r="XR342" s="31"/>
      <c r="XS342" s="31"/>
      <c r="XT342" s="31"/>
      <c r="XU342" s="31"/>
      <c r="XV342" s="31"/>
      <c r="XW342" s="31"/>
      <c r="XX342" s="31"/>
      <c r="XY342" s="31"/>
      <c r="XZ342" s="31"/>
      <c r="YA342" s="31"/>
      <c r="YB342" s="31"/>
      <c r="YC342" s="31"/>
      <c r="YD342" s="31"/>
      <c r="YE342" s="31"/>
      <c r="YF342" s="31"/>
      <c r="YG342" s="31"/>
      <c r="YH342" s="31"/>
      <c r="YI342" s="31"/>
      <c r="YJ342" s="31"/>
      <c r="YK342" s="31"/>
      <c r="YL342" s="31"/>
    </row>
    <row r="343" spans="1:662" s="11" customFormat="1" x14ac:dyDescent="0.25">
      <c r="A343" s="16"/>
      <c r="B343" s="16"/>
      <c r="C343" s="18"/>
      <c r="D343" s="18" t="s">
        <v>122</v>
      </c>
      <c r="E343" s="3">
        <f>E18+E21+E26+E28+E33+E34+E81+E82+E126+E251+E327+E328+E329</f>
        <v>1472427</v>
      </c>
      <c r="F343" s="3">
        <f>F18+F21+F26+F28+F33+F34+F81+F82+F126+F251+F327+F328+F329</f>
        <v>1095679.3799999999</v>
      </c>
      <c r="G343" s="3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31"/>
      <c r="EA343" s="31"/>
      <c r="EB343" s="31"/>
      <c r="EC343" s="31"/>
      <c r="ED343" s="31"/>
      <c r="EE343" s="31"/>
      <c r="EF343" s="31"/>
      <c r="EG343" s="31"/>
      <c r="EH343" s="31"/>
      <c r="EI343" s="31"/>
      <c r="EJ343" s="31"/>
      <c r="EK343" s="31"/>
      <c r="EL343" s="31"/>
      <c r="EM343" s="31"/>
      <c r="EN343" s="31"/>
      <c r="EO343" s="31"/>
      <c r="EP343" s="31"/>
      <c r="EQ343" s="31"/>
      <c r="ER343" s="31"/>
      <c r="ES343" s="31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31"/>
      <c r="IX343" s="31"/>
      <c r="IY343" s="31"/>
      <c r="IZ343" s="31"/>
      <c r="JA343" s="31"/>
      <c r="JB343" s="31"/>
      <c r="JC343" s="31"/>
      <c r="JD343" s="31"/>
      <c r="JE343" s="31"/>
      <c r="JF343" s="31"/>
      <c r="JG343" s="31"/>
      <c r="JH343" s="31"/>
      <c r="JI343" s="31"/>
      <c r="JJ343" s="31"/>
      <c r="JK343" s="31"/>
      <c r="JL343" s="31"/>
      <c r="JM343" s="31"/>
      <c r="JN343" s="31"/>
      <c r="JO343" s="31"/>
      <c r="JP343" s="31"/>
      <c r="JQ343" s="31"/>
      <c r="JR343" s="31"/>
      <c r="JS343" s="31"/>
      <c r="JT343" s="31"/>
      <c r="JU343" s="31"/>
      <c r="JV343" s="31"/>
      <c r="JW343" s="31"/>
      <c r="JX343" s="31"/>
      <c r="JY343" s="31"/>
      <c r="JZ343" s="31"/>
      <c r="KA343" s="31"/>
      <c r="KB343" s="31"/>
      <c r="KC343" s="31"/>
      <c r="KD343" s="31"/>
      <c r="KE343" s="31"/>
      <c r="KF343" s="31"/>
      <c r="KG343" s="31"/>
      <c r="KH343" s="31"/>
      <c r="KI343" s="31"/>
      <c r="KJ343" s="31"/>
      <c r="KK343" s="31"/>
      <c r="KL343" s="31"/>
      <c r="KM343" s="31"/>
      <c r="KN343" s="31"/>
      <c r="KO343" s="31"/>
      <c r="KP343" s="31"/>
      <c r="KQ343" s="31"/>
      <c r="KR343" s="31"/>
      <c r="KS343" s="31"/>
      <c r="KT343" s="31"/>
      <c r="KU343" s="31"/>
      <c r="KV343" s="31"/>
      <c r="KW343" s="31"/>
      <c r="KX343" s="31"/>
      <c r="KY343" s="31"/>
      <c r="KZ343" s="31"/>
      <c r="LA343" s="31"/>
      <c r="LB343" s="31"/>
      <c r="LC343" s="31"/>
      <c r="LD343" s="31"/>
      <c r="LE343" s="31"/>
      <c r="LF343" s="31"/>
      <c r="LG343" s="31"/>
      <c r="LH343" s="31"/>
      <c r="LI343" s="31"/>
      <c r="LJ343" s="31"/>
      <c r="LK343" s="31"/>
      <c r="LL343" s="31"/>
      <c r="LM343" s="31"/>
      <c r="LN343" s="31"/>
      <c r="LO343" s="31"/>
      <c r="LP343" s="31"/>
      <c r="LQ343" s="31"/>
      <c r="LR343" s="31"/>
      <c r="LS343" s="31"/>
      <c r="LT343" s="31"/>
      <c r="LU343" s="31"/>
      <c r="LV343" s="31"/>
      <c r="LW343" s="31"/>
      <c r="LX343" s="31"/>
      <c r="LY343" s="31"/>
      <c r="LZ343" s="31"/>
      <c r="MA343" s="31"/>
      <c r="MB343" s="31"/>
      <c r="MC343" s="31"/>
      <c r="MD343" s="31"/>
      <c r="ME343" s="31"/>
      <c r="MF343" s="31"/>
      <c r="MG343" s="31"/>
      <c r="MH343" s="31"/>
      <c r="MI343" s="31"/>
      <c r="MJ343" s="31"/>
      <c r="MK343" s="31"/>
      <c r="ML343" s="31"/>
      <c r="MM343" s="31"/>
      <c r="MN343" s="31"/>
      <c r="MO343" s="31"/>
      <c r="MP343" s="31"/>
      <c r="MQ343" s="31"/>
      <c r="MR343" s="31"/>
      <c r="MS343" s="31"/>
      <c r="MT343" s="31"/>
      <c r="MU343" s="31"/>
      <c r="MV343" s="31"/>
      <c r="MW343" s="31"/>
      <c r="MX343" s="31"/>
      <c r="MY343" s="31"/>
      <c r="MZ343" s="31"/>
      <c r="NA343" s="31"/>
      <c r="NB343" s="31"/>
      <c r="NC343" s="31"/>
      <c r="ND343" s="31"/>
      <c r="NE343" s="31"/>
      <c r="NF343" s="31"/>
      <c r="NG343" s="31"/>
      <c r="NH343" s="31"/>
      <c r="NI343" s="31"/>
      <c r="NJ343" s="31"/>
      <c r="NK343" s="31"/>
      <c r="NL343" s="31"/>
      <c r="NM343" s="31"/>
      <c r="NN343" s="31"/>
      <c r="NO343" s="31"/>
      <c r="NP343" s="31"/>
      <c r="NQ343" s="31"/>
      <c r="NR343" s="31"/>
      <c r="NS343" s="31"/>
      <c r="NT343" s="31"/>
      <c r="NU343" s="31"/>
      <c r="NV343" s="31"/>
      <c r="NW343" s="31"/>
      <c r="NX343" s="31"/>
      <c r="NY343" s="31"/>
      <c r="NZ343" s="31"/>
      <c r="OA343" s="31"/>
      <c r="OB343" s="31"/>
      <c r="OC343" s="31"/>
      <c r="OD343" s="31"/>
      <c r="OE343" s="31"/>
      <c r="OF343" s="31"/>
      <c r="OG343" s="31"/>
      <c r="OH343" s="31"/>
      <c r="OI343" s="31"/>
      <c r="OJ343" s="31"/>
      <c r="OK343" s="31"/>
      <c r="OL343" s="31"/>
      <c r="OM343" s="31"/>
      <c r="ON343" s="31"/>
      <c r="OO343" s="31"/>
      <c r="OP343" s="31"/>
      <c r="OQ343" s="31"/>
      <c r="OR343" s="31"/>
      <c r="OS343" s="31"/>
      <c r="OT343" s="31"/>
      <c r="OU343" s="31"/>
      <c r="OV343" s="31"/>
      <c r="OW343" s="31"/>
      <c r="OX343" s="31"/>
      <c r="OY343" s="31"/>
      <c r="OZ343" s="31"/>
      <c r="PA343" s="31"/>
      <c r="PB343" s="31"/>
      <c r="PC343" s="31"/>
      <c r="PD343" s="31"/>
      <c r="PE343" s="31"/>
      <c r="PF343" s="31"/>
      <c r="PG343" s="31"/>
      <c r="PH343" s="31"/>
      <c r="PI343" s="31"/>
      <c r="PJ343" s="31"/>
      <c r="PK343" s="31"/>
      <c r="PL343" s="31"/>
      <c r="PM343" s="31"/>
      <c r="PN343" s="31"/>
      <c r="PO343" s="31"/>
      <c r="PP343" s="31"/>
      <c r="PQ343" s="31"/>
      <c r="PR343" s="31"/>
      <c r="PS343" s="31"/>
      <c r="PT343" s="31"/>
      <c r="PU343" s="31"/>
      <c r="PV343" s="31"/>
      <c r="PW343" s="31"/>
      <c r="PX343" s="31"/>
      <c r="PY343" s="31"/>
      <c r="PZ343" s="31"/>
      <c r="QA343" s="31"/>
      <c r="QB343" s="31"/>
      <c r="QC343" s="31"/>
      <c r="QD343" s="31"/>
      <c r="QE343" s="31"/>
      <c r="QF343" s="31"/>
      <c r="QG343" s="31"/>
      <c r="QH343" s="31"/>
      <c r="QI343" s="31"/>
      <c r="QJ343" s="31"/>
      <c r="QK343" s="31"/>
      <c r="QL343" s="31"/>
      <c r="QM343" s="31"/>
      <c r="QN343" s="31"/>
      <c r="QO343" s="31"/>
      <c r="QP343" s="31"/>
      <c r="QQ343" s="31"/>
      <c r="QR343" s="31"/>
      <c r="QS343" s="31"/>
      <c r="QT343" s="31"/>
      <c r="QU343" s="31"/>
      <c r="QV343" s="31"/>
      <c r="QW343" s="31"/>
      <c r="QX343" s="31"/>
      <c r="QY343" s="31"/>
      <c r="QZ343" s="31"/>
      <c r="RA343" s="31"/>
      <c r="RB343" s="31"/>
      <c r="RC343" s="31"/>
      <c r="RD343" s="31"/>
      <c r="RE343" s="31"/>
      <c r="RF343" s="31"/>
      <c r="RG343" s="31"/>
      <c r="RH343" s="31"/>
      <c r="RI343" s="31"/>
      <c r="RJ343" s="31"/>
      <c r="RK343" s="31"/>
      <c r="RL343" s="31"/>
      <c r="RM343" s="31"/>
      <c r="RN343" s="31"/>
      <c r="RO343" s="31"/>
      <c r="RP343" s="31"/>
      <c r="RQ343" s="31"/>
      <c r="RR343" s="31"/>
      <c r="RS343" s="31"/>
      <c r="RT343" s="31"/>
      <c r="RU343" s="31"/>
      <c r="RV343" s="31"/>
      <c r="RW343" s="31"/>
      <c r="RX343" s="31"/>
      <c r="RY343" s="31"/>
      <c r="RZ343" s="31"/>
      <c r="SA343" s="31"/>
      <c r="SB343" s="31"/>
      <c r="SC343" s="31"/>
      <c r="SD343" s="31"/>
      <c r="SE343" s="31"/>
      <c r="SF343" s="31"/>
      <c r="SG343" s="31"/>
      <c r="SH343" s="31"/>
      <c r="SI343" s="31"/>
      <c r="SJ343" s="31"/>
      <c r="SK343" s="31"/>
      <c r="SL343" s="31"/>
      <c r="SM343" s="31"/>
      <c r="SN343" s="31"/>
      <c r="SO343" s="31"/>
      <c r="SP343" s="31"/>
      <c r="SQ343" s="31"/>
      <c r="SR343" s="31"/>
      <c r="SS343" s="31"/>
      <c r="ST343" s="31"/>
      <c r="SU343" s="31"/>
      <c r="SV343" s="31"/>
      <c r="SW343" s="31"/>
      <c r="SX343" s="31"/>
      <c r="SY343" s="31"/>
      <c r="SZ343" s="31"/>
      <c r="TA343" s="31"/>
      <c r="TB343" s="31"/>
      <c r="TC343" s="31"/>
      <c r="TD343" s="31"/>
      <c r="TE343" s="31"/>
      <c r="TF343" s="31"/>
      <c r="TG343" s="31"/>
      <c r="TH343" s="31"/>
      <c r="TI343" s="31"/>
      <c r="TJ343" s="31"/>
      <c r="TK343" s="31"/>
      <c r="TL343" s="31"/>
      <c r="TM343" s="31"/>
      <c r="TN343" s="31"/>
      <c r="TO343" s="31"/>
      <c r="TP343" s="31"/>
      <c r="TQ343" s="31"/>
      <c r="TR343" s="31"/>
      <c r="TS343" s="31"/>
      <c r="TT343" s="31"/>
      <c r="TU343" s="31"/>
      <c r="TV343" s="31"/>
      <c r="TW343" s="31"/>
      <c r="TX343" s="31"/>
      <c r="TY343" s="31"/>
      <c r="TZ343" s="31"/>
      <c r="UA343" s="31"/>
      <c r="UB343" s="31"/>
      <c r="UC343" s="31"/>
      <c r="UD343" s="31"/>
      <c r="UE343" s="31"/>
      <c r="UF343" s="31"/>
      <c r="UG343" s="31"/>
      <c r="UH343" s="31"/>
      <c r="UI343" s="31"/>
      <c r="UJ343" s="31"/>
      <c r="UK343" s="31"/>
      <c r="UL343" s="31"/>
      <c r="UM343" s="31"/>
      <c r="UN343" s="31"/>
      <c r="UO343" s="31"/>
      <c r="UP343" s="31"/>
      <c r="UQ343" s="31"/>
      <c r="UR343" s="31"/>
      <c r="US343" s="31"/>
      <c r="UT343" s="31"/>
      <c r="UU343" s="31"/>
      <c r="UV343" s="31"/>
      <c r="UW343" s="31"/>
      <c r="UX343" s="31"/>
      <c r="UY343" s="31"/>
      <c r="UZ343" s="31"/>
      <c r="VA343" s="31"/>
      <c r="VB343" s="31"/>
      <c r="VC343" s="31"/>
      <c r="VD343" s="31"/>
      <c r="VE343" s="31"/>
      <c r="VF343" s="31"/>
      <c r="VG343" s="31"/>
      <c r="VH343" s="31"/>
      <c r="VI343" s="31"/>
      <c r="VJ343" s="31"/>
      <c r="VK343" s="31"/>
      <c r="VL343" s="31"/>
      <c r="VM343" s="31"/>
      <c r="VN343" s="31"/>
      <c r="VO343" s="31"/>
      <c r="VP343" s="31"/>
      <c r="VQ343" s="31"/>
      <c r="VR343" s="31"/>
      <c r="VS343" s="31"/>
      <c r="VT343" s="31"/>
      <c r="VU343" s="31"/>
      <c r="VV343" s="31"/>
      <c r="VW343" s="31"/>
      <c r="VX343" s="31"/>
      <c r="VY343" s="31"/>
      <c r="VZ343" s="31"/>
      <c r="WA343" s="31"/>
      <c r="WB343" s="31"/>
      <c r="WC343" s="31"/>
      <c r="WD343" s="31"/>
      <c r="WE343" s="31"/>
      <c r="WF343" s="31"/>
      <c r="WG343" s="31"/>
      <c r="WH343" s="31"/>
      <c r="WI343" s="31"/>
      <c r="WJ343" s="31"/>
      <c r="WK343" s="31"/>
      <c r="WL343" s="31"/>
      <c r="WM343" s="31"/>
      <c r="WN343" s="31"/>
      <c r="WO343" s="31"/>
      <c r="WP343" s="31"/>
      <c r="WQ343" s="31"/>
      <c r="WR343" s="31"/>
      <c r="WS343" s="31"/>
      <c r="WT343" s="31"/>
      <c r="WU343" s="31"/>
      <c r="WV343" s="31"/>
      <c r="WW343" s="31"/>
      <c r="WX343" s="31"/>
      <c r="WY343" s="31"/>
      <c r="WZ343" s="31"/>
      <c r="XA343" s="31"/>
      <c r="XB343" s="31"/>
      <c r="XC343" s="31"/>
      <c r="XD343" s="31"/>
      <c r="XE343" s="31"/>
      <c r="XF343" s="31"/>
      <c r="XG343" s="31"/>
      <c r="XH343" s="31"/>
      <c r="XI343" s="31"/>
      <c r="XJ343" s="31"/>
      <c r="XK343" s="31"/>
      <c r="XL343" s="31"/>
      <c r="XM343" s="31"/>
      <c r="XN343" s="31"/>
      <c r="XO343" s="31"/>
      <c r="XP343" s="31"/>
      <c r="XQ343" s="31"/>
      <c r="XR343" s="31"/>
      <c r="XS343" s="31"/>
      <c r="XT343" s="31"/>
      <c r="XU343" s="31"/>
      <c r="XV343" s="31"/>
      <c r="XW343" s="31"/>
      <c r="XX343" s="31"/>
      <c r="XY343" s="31"/>
      <c r="XZ343" s="31"/>
      <c r="YA343" s="31"/>
      <c r="YB343" s="31"/>
      <c r="YC343" s="31"/>
      <c r="YD343" s="31"/>
      <c r="YE343" s="31"/>
      <c r="YF343" s="31"/>
      <c r="YG343" s="31"/>
      <c r="YH343" s="31"/>
      <c r="YI343" s="31"/>
      <c r="YJ343" s="31"/>
      <c r="YK343" s="31"/>
      <c r="YL343" s="31"/>
    </row>
    <row r="344" spans="1:662" ht="25.5" x14ac:dyDescent="0.25">
      <c r="A344" s="16"/>
      <c r="B344" s="16"/>
      <c r="C344" s="18"/>
      <c r="D344" s="18" t="s">
        <v>144</v>
      </c>
      <c r="E344" s="3">
        <f>E33+E34+E81+E82+E328+E329</f>
        <v>460610</v>
      </c>
      <c r="F344" s="3">
        <f>F33+F34+F81+F82+F328+F329</f>
        <v>147615.12</v>
      </c>
      <c r="G344" s="3"/>
    </row>
    <row r="345" spans="1:662" x14ac:dyDescent="0.25">
      <c r="A345" s="28"/>
      <c r="B345" s="28"/>
      <c r="C345" s="28"/>
      <c r="D345" s="28"/>
      <c r="E345" s="28"/>
      <c r="F345" s="28"/>
      <c r="G345" s="28"/>
    </row>
    <row r="346" spans="1:662" x14ac:dyDescent="0.25">
      <c r="A346" s="28"/>
      <c r="B346" s="28"/>
      <c r="C346" s="28"/>
      <c r="D346" s="28"/>
      <c r="E346" s="28"/>
      <c r="F346" s="28"/>
      <c r="G346" s="28"/>
    </row>
    <row r="347" spans="1:662" x14ac:dyDescent="0.25">
      <c r="A347" s="28"/>
      <c r="B347" s="28"/>
      <c r="C347" s="28"/>
      <c r="D347" s="28"/>
      <c r="E347" s="29">
        <f>E337+E338+E339+E340+E341+E342</f>
        <v>13687670.739999998</v>
      </c>
      <c r="F347" s="29">
        <f>F337+F338+F339+F340+F341+F342</f>
        <v>12842421.369999997</v>
      </c>
      <c r="G347" s="28"/>
    </row>
    <row r="348" spans="1:662" x14ac:dyDescent="0.25">
      <c r="A348" s="28"/>
      <c r="B348" s="28"/>
      <c r="C348" s="28"/>
      <c r="D348" s="28"/>
      <c r="E348" s="29">
        <f>E347+E343</f>
        <v>15160097.739999998</v>
      </c>
      <c r="F348" s="29">
        <f>F347+F343</f>
        <v>13938100.749999996</v>
      </c>
      <c r="G348" s="28"/>
    </row>
    <row r="349" spans="1:662" x14ac:dyDescent="0.25">
      <c r="A349" s="28"/>
      <c r="B349" s="28"/>
      <c r="C349" s="28"/>
      <c r="D349" s="28"/>
      <c r="E349" s="28"/>
      <c r="F349" s="28"/>
      <c r="G349" s="28"/>
    </row>
    <row r="350" spans="1:662" x14ac:dyDescent="0.25">
      <c r="A350" s="28"/>
      <c r="B350" s="28"/>
      <c r="C350" s="28"/>
      <c r="D350" s="28"/>
      <c r="E350" s="28"/>
      <c r="F350" s="28"/>
      <c r="G350" s="28"/>
    </row>
    <row r="351" spans="1:662" x14ac:dyDescent="0.25">
      <c r="A351" s="28"/>
      <c r="B351" s="28"/>
      <c r="C351" s="28"/>
      <c r="D351" s="28"/>
      <c r="E351" s="29">
        <f>E347-E336</f>
        <v>0</v>
      </c>
      <c r="F351" s="29">
        <f>F347-F336</f>
        <v>0</v>
      </c>
      <c r="G351" s="28"/>
    </row>
  </sheetData>
  <mergeCells count="1">
    <mergeCell ref="A3:G3"/>
  </mergeCells>
  <pageMargins left="0.31496062992125984" right="0.31496062992125984" top="0.74803149606299213" bottom="0.74803149606299213" header="0.31496062992125984" footer="0.31496062992125984"/>
  <pageSetup paperSize="9" scale="9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Urząd Gminy w Budrach</cp:lastModifiedBy>
  <cp:lastPrinted>2021-03-31T05:19:07Z</cp:lastPrinted>
  <dcterms:created xsi:type="dcterms:W3CDTF">2021-03-29T09:30:25Z</dcterms:created>
  <dcterms:modified xsi:type="dcterms:W3CDTF">2021-06-18T07:52:35Z</dcterms:modified>
</cp:coreProperties>
</file>