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na Rapita\Desktop\Wykonanie\"/>
    </mc:Choice>
  </mc:AlternateContent>
  <xr:revisionPtr revIDLastSave="0" documentId="13_ncr:1_{9F30B059-E7E1-4259-944E-D2284EA85B35}" xr6:coauthVersionLast="46" xr6:coauthVersionMax="46" xr10:uidLastSave="{00000000-0000-0000-0000-000000000000}"/>
  <bookViews>
    <workbookView xWindow="-120" yWindow="-120" windowWidth="29040" windowHeight="15840" activeTab="1" xr2:uid="{C15B072B-0943-485B-92AD-CD6581D734E0}"/>
  </bookViews>
  <sheets>
    <sheet name="Dochody" sheetId="1" r:id="rId1"/>
    <sheet name="Wydatk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6" i="2"/>
  <c r="F17" i="2"/>
  <c r="F18" i="2"/>
  <c r="F19" i="2"/>
  <c r="F21" i="2"/>
  <c r="F22" i="2"/>
  <c r="F23" i="2"/>
  <c r="F24" i="2"/>
  <c r="F27" i="2"/>
  <c r="F29" i="2"/>
  <c r="F30" i="2"/>
  <c r="F31" i="2"/>
  <c r="F32" i="2"/>
  <c r="F33" i="2"/>
  <c r="F34" i="2"/>
  <c r="F37" i="2"/>
  <c r="F38" i="2"/>
  <c r="F41" i="2"/>
  <c r="F42" i="2"/>
  <c r="F43" i="2"/>
  <c r="F46" i="2"/>
  <c r="F47" i="2"/>
  <c r="F50" i="2"/>
  <c r="F51" i="2"/>
  <c r="F52" i="2"/>
  <c r="F53" i="2"/>
  <c r="F55" i="2"/>
  <c r="F56" i="2"/>
  <c r="F57" i="2"/>
  <c r="F58" i="2"/>
  <c r="F59" i="2"/>
  <c r="F61" i="2"/>
  <c r="F62" i="2"/>
  <c r="F63" i="2"/>
  <c r="F65" i="2"/>
  <c r="F66" i="2"/>
  <c r="F67" i="2"/>
  <c r="F68" i="2"/>
  <c r="F69" i="2"/>
  <c r="F71" i="2"/>
  <c r="E15" i="2"/>
  <c r="F15" i="2" s="1"/>
  <c r="D15" i="2"/>
  <c r="E70" i="2"/>
  <c r="F70" i="2" s="1"/>
  <c r="D70" i="2"/>
  <c r="E64" i="2"/>
  <c r="F64" i="2" s="1"/>
  <c r="D64" i="2"/>
  <c r="E60" i="2"/>
  <c r="F60" i="2" s="1"/>
  <c r="D60" i="2"/>
  <c r="E49" i="2"/>
  <c r="E54" i="2"/>
  <c r="F54" i="2" s="1"/>
  <c r="D54" i="2"/>
  <c r="D49" i="2"/>
  <c r="D48" i="2" s="1"/>
  <c r="E45" i="2"/>
  <c r="E44" i="2" s="1"/>
  <c r="F44" i="2" s="1"/>
  <c r="D45" i="2"/>
  <c r="D44" i="2" s="1"/>
  <c r="E40" i="2"/>
  <c r="E39" i="2" s="1"/>
  <c r="F39" i="2" s="1"/>
  <c r="D40" i="2"/>
  <c r="D39" i="2" s="1"/>
  <c r="E36" i="2"/>
  <c r="E35" i="2" s="1"/>
  <c r="F35" i="2" s="1"/>
  <c r="D36" i="2"/>
  <c r="D35" i="2" s="1"/>
  <c r="E28" i="2"/>
  <c r="D28" i="2"/>
  <c r="E26" i="2"/>
  <c r="F26" i="2" s="1"/>
  <c r="D26" i="2"/>
  <c r="E20" i="2"/>
  <c r="D20" i="2"/>
  <c r="E7" i="2"/>
  <c r="E6" i="2" s="1"/>
  <c r="F6" i="2" s="1"/>
  <c r="D7" i="2"/>
  <c r="D6" i="2" s="1"/>
  <c r="F8" i="1"/>
  <c r="F11" i="1"/>
  <c r="F13" i="1"/>
  <c r="F14" i="1"/>
  <c r="F15" i="1"/>
  <c r="F16" i="1"/>
  <c r="F17" i="1"/>
  <c r="F18" i="1"/>
  <c r="F21" i="1"/>
  <c r="F24" i="1"/>
  <c r="F26" i="1"/>
  <c r="F27" i="1"/>
  <c r="F30" i="1"/>
  <c r="F32" i="1"/>
  <c r="F34" i="1"/>
  <c r="F36" i="1"/>
  <c r="F37" i="1"/>
  <c r="F38" i="1"/>
  <c r="E37" i="1"/>
  <c r="D37" i="1"/>
  <c r="E35" i="1"/>
  <c r="F35" i="1" s="1"/>
  <c r="D35" i="1"/>
  <c r="E33" i="1"/>
  <c r="F33" i="1" s="1"/>
  <c r="D33" i="1"/>
  <c r="E31" i="1"/>
  <c r="F31" i="1" s="1"/>
  <c r="D31" i="1"/>
  <c r="E29" i="1"/>
  <c r="E28" i="1" s="1"/>
  <c r="D29" i="1"/>
  <c r="D28" i="1" s="1"/>
  <c r="E26" i="1"/>
  <c r="E25" i="1" s="1"/>
  <c r="D26" i="1"/>
  <c r="D25" i="1" s="1"/>
  <c r="E23" i="1"/>
  <c r="F23" i="1" s="1"/>
  <c r="D23" i="1"/>
  <c r="D22" i="1" s="1"/>
  <c r="E20" i="1"/>
  <c r="F20" i="1" s="1"/>
  <c r="D20" i="1"/>
  <c r="D19" i="1" s="1"/>
  <c r="E17" i="1"/>
  <c r="D17" i="1"/>
  <c r="E15" i="1"/>
  <c r="E14" i="1" s="1"/>
  <c r="D15" i="1"/>
  <c r="D14" i="1" s="1"/>
  <c r="E10" i="1"/>
  <c r="F10" i="1" s="1"/>
  <c r="D10" i="1"/>
  <c r="E12" i="1"/>
  <c r="F12" i="1" s="1"/>
  <c r="D12" i="1"/>
  <c r="E7" i="1"/>
  <c r="E6" i="1" s="1"/>
  <c r="F6" i="1" s="1"/>
  <c r="D7" i="1"/>
  <c r="D6" i="1" s="1"/>
  <c r="F36" i="2" l="1"/>
  <c r="F28" i="2"/>
  <c r="F20" i="2"/>
  <c r="F40" i="2"/>
  <c r="F49" i="2"/>
  <c r="F45" i="2"/>
  <c r="F7" i="2"/>
  <c r="E48" i="2"/>
  <c r="F48" i="2" s="1"/>
  <c r="E14" i="2"/>
  <c r="E25" i="2"/>
  <c r="D25" i="2"/>
  <c r="D14" i="2"/>
  <c r="D72" i="2" s="1"/>
  <c r="F25" i="1"/>
  <c r="F28" i="1"/>
  <c r="E19" i="1"/>
  <c r="F19" i="1" s="1"/>
  <c r="E22" i="1"/>
  <c r="F22" i="1" s="1"/>
  <c r="F29" i="1"/>
  <c r="D9" i="1"/>
  <c r="D39" i="1" s="1"/>
  <c r="F7" i="1"/>
  <c r="E9" i="1"/>
  <c r="F25" i="2" l="1"/>
  <c r="F14" i="2"/>
  <c r="E72" i="2"/>
  <c r="F72" i="2" s="1"/>
  <c r="E39" i="1"/>
  <c r="F39" i="1" s="1"/>
  <c r="F9" i="1"/>
</calcChain>
</file>

<file path=xl/sharedStrings.xml><?xml version="1.0" encoding="utf-8"?>
<sst xmlns="http://schemas.openxmlformats.org/spreadsheetml/2006/main" count="23" uniqueCount="15">
  <si>
    <t>Dział</t>
  </si>
  <si>
    <t>Rozdział</t>
  </si>
  <si>
    <t>§</t>
  </si>
  <si>
    <t>Plan</t>
  </si>
  <si>
    <t>Wykonanie</t>
  </si>
  <si>
    <t>% wykonania</t>
  </si>
  <si>
    <t>Razem dochody</t>
  </si>
  <si>
    <t xml:space="preserve">Razem wydatki                      </t>
  </si>
  <si>
    <t>z wykonania budżetu Gminy Budry za  2020 r.</t>
  </si>
  <si>
    <t>Załącznik nr 3 do sprawozdania</t>
  </si>
  <si>
    <t>010</t>
  </si>
  <si>
    <t>01095</t>
  </si>
  <si>
    <t>Dochody związane z realizacją zadań z zakresu administracji rządowej i innych zadań zleconych odrębnymi ustawami za 2020 r.</t>
  </si>
  <si>
    <t>Wydatki związane z realizacją zadań z zakresu administracji rządowej i innych zadań zleconych odrębnymi ustawami za 2020 r.</t>
  </si>
  <si>
    <t>Załącznik nr 4 do sprawozdania z wykonania budżetu Gminy Budry za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</si>
</sst>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226-22AF-496D-BF1F-557B2AC77B64}">
  <dimension ref="A1:F39"/>
  <sheetViews>
    <sheetView workbookViewId="0">
      <selection activeCell="A3" sqref="A3:F3"/>
    </sheetView>
  </sheetViews>
  <sheetFormatPr defaultRowHeight="15" x14ac:dyDescent="0.25"/>
  <cols>
    <col min="1" max="1" width="7.28515625" customWidth="1"/>
    <col min="2" max="2" width="13.28515625" customWidth="1"/>
    <col min="3" max="3" width="9" customWidth="1"/>
    <col min="4" max="4" width="16.7109375" customWidth="1"/>
    <col min="5" max="5" width="18.28515625" customWidth="1"/>
    <col min="6" max="6" width="11.140625" customWidth="1"/>
  </cols>
  <sheetData>
    <row r="1" spans="1:6" x14ac:dyDescent="0.25">
      <c r="E1" t="s">
        <v>9</v>
      </c>
    </row>
    <row r="2" spans="1:6" x14ac:dyDescent="0.25">
      <c r="E2" t="s">
        <v>8</v>
      </c>
    </row>
    <row r="3" spans="1:6" ht="39.75" customHeight="1" x14ac:dyDescent="0.25">
      <c r="A3" s="9" t="s">
        <v>12</v>
      </c>
      <c r="B3" s="10"/>
      <c r="C3" s="10"/>
      <c r="D3" s="10"/>
      <c r="E3" s="10"/>
      <c r="F3" s="10"/>
    </row>
    <row r="4" spans="1:6" ht="33.7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15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ht="15.75" x14ac:dyDescent="0.25">
      <c r="A6" s="2" t="s">
        <v>10</v>
      </c>
      <c r="B6" s="3"/>
      <c r="C6" s="3"/>
      <c r="D6" s="4">
        <f>D7</f>
        <v>798979.04</v>
      </c>
      <c r="E6" s="4">
        <f>E7</f>
        <v>798979.04</v>
      </c>
      <c r="F6" s="5">
        <f>E6/D6*100</f>
        <v>100</v>
      </c>
    </row>
    <row r="7" spans="1:6" ht="15.75" x14ac:dyDescent="0.25">
      <c r="A7" s="1"/>
      <c r="B7" s="6" t="s">
        <v>11</v>
      </c>
      <c r="C7" s="1"/>
      <c r="D7" s="7">
        <f>D8</f>
        <v>798979.04</v>
      </c>
      <c r="E7" s="7">
        <f>E8</f>
        <v>798979.04</v>
      </c>
      <c r="F7" s="5">
        <f t="shared" ref="F7:F39" si="0">E7/D7*100</f>
        <v>100</v>
      </c>
    </row>
    <row r="8" spans="1:6" ht="15.75" x14ac:dyDescent="0.25">
      <c r="A8" s="1"/>
      <c r="B8" s="1"/>
      <c r="C8" s="1">
        <v>2010</v>
      </c>
      <c r="D8" s="7">
        <v>798979.04</v>
      </c>
      <c r="E8" s="7">
        <v>798979.04</v>
      </c>
      <c r="F8" s="5">
        <f t="shared" si="0"/>
        <v>100</v>
      </c>
    </row>
    <row r="9" spans="1:6" ht="15.75" x14ac:dyDescent="0.25">
      <c r="A9" s="3">
        <v>750</v>
      </c>
      <c r="B9" s="3"/>
      <c r="C9" s="3"/>
      <c r="D9" s="4">
        <f>D10+D12</f>
        <v>55315</v>
      </c>
      <c r="E9" s="4">
        <f>E10+E12</f>
        <v>49262.490000000005</v>
      </c>
      <c r="F9" s="5">
        <f t="shared" si="0"/>
        <v>89.058103588538387</v>
      </c>
    </row>
    <row r="10" spans="1:6" ht="15.75" x14ac:dyDescent="0.25">
      <c r="A10" s="1"/>
      <c r="B10" s="1">
        <v>75011</v>
      </c>
      <c r="C10" s="1"/>
      <c r="D10" s="7">
        <f>D11</f>
        <v>29989</v>
      </c>
      <c r="E10" s="7">
        <f>E11</f>
        <v>29988.38</v>
      </c>
      <c r="F10" s="5">
        <f t="shared" si="0"/>
        <v>99.997932575277602</v>
      </c>
    </row>
    <row r="11" spans="1:6" ht="15.75" x14ac:dyDescent="0.25">
      <c r="A11" s="1"/>
      <c r="B11" s="1"/>
      <c r="C11" s="1">
        <v>2010</v>
      </c>
      <c r="D11" s="7">
        <v>29989</v>
      </c>
      <c r="E11" s="7">
        <v>29988.38</v>
      </c>
      <c r="F11" s="5">
        <f t="shared" si="0"/>
        <v>99.997932575277602</v>
      </c>
    </row>
    <row r="12" spans="1:6" ht="15.75" x14ac:dyDescent="0.25">
      <c r="A12" s="1"/>
      <c r="B12" s="1">
        <v>75056</v>
      </c>
      <c r="C12" s="1"/>
      <c r="D12" s="7">
        <f>D13</f>
        <v>25326</v>
      </c>
      <c r="E12" s="7">
        <f>E13</f>
        <v>19274.11</v>
      </c>
      <c r="F12" s="5">
        <f t="shared" si="0"/>
        <v>76.104043275685072</v>
      </c>
    </row>
    <row r="13" spans="1:6" ht="15.75" x14ac:dyDescent="0.25">
      <c r="A13" s="1"/>
      <c r="B13" s="1"/>
      <c r="C13" s="1">
        <v>2010</v>
      </c>
      <c r="D13" s="7">
        <v>25326</v>
      </c>
      <c r="E13" s="7">
        <v>19274.11</v>
      </c>
      <c r="F13" s="5">
        <f t="shared" si="0"/>
        <v>76.104043275685072</v>
      </c>
    </row>
    <row r="14" spans="1:6" ht="15.75" x14ac:dyDescent="0.25">
      <c r="A14" s="3">
        <v>751</v>
      </c>
      <c r="B14" s="3"/>
      <c r="C14" s="3"/>
      <c r="D14" s="4">
        <f>D15+D17</f>
        <v>36493</v>
      </c>
      <c r="E14" s="4">
        <f>E15+E17</f>
        <v>36140.050000000003</v>
      </c>
      <c r="F14" s="5">
        <f t="shared" si="0"/>
        <v>99.032828213630026</v>
      </c>
    </row>
    <row r="15" spans="1:6" ht="15.75" x14ac:dyDescent="0.25">
      <c r="A15" s="1"/>
      <c r="B15" s="1">
        <v>75101</v>
      </c>
      <c r="C15" s="1"/>
      <c r="D15" s="7">
        <f>D16</f>
        <v>611</v>
      </c>
      <c r="E15" s="7">
        <f>E16</f>
        <v>611</v>
      </c>
      <c r="F15" s="5">
        <f t="shared" si="0"/>
        <v>100</v>
      </c>
    </row>
    <row r="16" spans="1:6" ht="15.75" x14ac:dyDescent="0.25">
      <c r="A16" s="1"/>
      <c r="B16" s="1"/>
      <c r="C16" s="1">
        <v>2010</v>
      </c>
      <c r="D16" s="7">
        <v>611</v>
      </c>
      <c r="E16" s="7">
        <v>611</v>
      </c>
      <c r="F16" s="5">
        <f t="shared" si="0"/>
        <v>100</v>
      </c>
    </row>
    <row r="17" spans="1:6" ht="15.75" x14ac:dyDescent="0.25">
      <c r="A17" s="1"/>
      <c r="B17" s="1">
        <v>75107</v>
      </c>
      <c r="C17" s="1"/>
      <c r="D17" s="7">
        <f>D18</f>
        <v>35882</v>
      </c>
      <c r="E17" s="7">
        <f>E18</f>
        <v>35529.050000000003</v>
      </c>
      <c r="F17" s="5">
        <f t="shared" si="0"/>
        <v>99.016359177303386</v>
      </c>
    </row>
    <row r="18" spans="1:6" ht="15.75" x14ac:dyDescent="0.25">
      <c r="A18" s="1"/>
      <c r="B18" s="1"/>
      <c r="C18" s="1">
        <v>2010</v>
      </c>
      <c r="D18" s="7">
        <v>35882</v>
      </c>
      <c r="E18" s="7">
        <v>35529.050000000003</v>
      </c>
      <c r="F18" s="5">
        <f t="shared" si="0"/>
        <v>99.016359177303386</v>
      </c>
    </row>
    <row r="19" spans="1:6" ht="15.75" x14ac:dyDescent="0.25">
      <c r="A19" s="3">
        <v>801</v>
      </c>
      <c r="B19" s="3"/>
      <c r="C19" s="3"/>
      <c r="D19" s="4">
        <f>D20</f>
        <v>17508.240000000002</v>
      </c>
      <c r="E19" s="4">
        <f>E20</f>
        <v>17481.21</v>
      </c>
      <c r="F19" s="5">
        <f t="shared" si="0"/>
        <v>99.845615550163785</v>
      </c>
    </row>
    <row r="20" spans="1:6" ht="15.75" x14ac:dyDescent="0.25">
      <c r="A20" s="3"/>
      <c r="B20" s="1">
        <v>80153</v>
      </c>
      <c r="C20" s="1"/>
      <c r="D20" s="7">
        <f>D21</f>
        <v>17508.240000000002</v>
      </c>
      <c r="E20" s="7">
        <f>E21</f>
        <v>17481.21</v>
      </c>
      <c r="F20" s="5">
        <f t="shared" si="0"/>
        <v>99.845615550163785</v>
      </c>
    </row>
    <row r="21" spans="1:6" ht="15.75" x14ac:dyDescent="0.25">
      <c r="A21" s="3"/>
      <c r="B21" s="1"/>
      <c r="C21" s="1">
        <v>2010</v>
      </c>
      <c r="D21" s="7">
        <v>17508.240000000002</v>
      </c>
      <c r="E21" s="7">
        <v>17481.21</v>
      </c>
      <c r="F21" s="5">
        <f t="shared" si="0"/>
        <v>99.845615550163785</v>
      </c>
    </row>
    <row r="22" spans="1:6" ht="15.75" x14ac:dyDescent="0.25">
      <c r="A22" s="3">
        <v>851</v>
      </c>
      <c r="B22" s="3"/>
      <c r="C22" s="3"/>
      <c r="D22" s="4">
        <f>D23</f>
        <v>278</v>
      </c>
      <c r="E22" s="4">
        <f>E23</f>
        <v>240</v>
      </c>
      <c r="F22" s="5">
        <f t="shared" si="0"/>
        <v>86.330935251798564</v>
      </c>
    </row>
    <row r="23" spans="1:6" ht="15.75" x14ac:dyDescent="0.25">
      <c r="A23" s="1"/>
      <c r="B23" s="1">
        <v>85195</v>
      </c>
      <c r="C23" s="1"/>
      <c r="D23" s="7">
        <f>D24</f>
        <v>278</v>
      </c>
      <c r="E23" s="7">
        <f>E24</f>
        <v>240</v>
      </c>
      <c r="F23" s="5">
        <f t="shared" si="0"/>
        <v>86.330935251798564</v>
      </c>
    </row>
    <row r="24" spans="1:6" ht="15.75" x14ac:dyDescent="0.25">
      <c r="A24" s="1"/>
      <c r="B24" s="1"/>
      <c r="C24" s="1">
        <v>2010</v>
      </c>
      <c r="D24" s="7">
        <v>278</v>
      </c>
      <c r="E24" s="7">
        <v>240</v>
      </c>
      <c r="F24" s="5">
        <f t="shared" si="0"/>
        <v>86.330935251798564</v>
      </c>
    </row>
    <row r="25" spans="1:6" ht="15.75" x14ac:dyDescent="0.25">
      <c r="A25" s="3">
        <v>852</v>
      </c>
      <c r="B25" s="3"/>
      <c r="C25" s="3"/>
      <c r="D25" s="4">
        <f>D26</f>
        <v>1577</v>
      </c>
      <c r="E25" s="4">
        <f>E26</f>
        <v>1502.29</v>
      </c>
      <c r="F25" s="5">
        <f t="shared" si="0"/>
        <v>95.262523779327836</v>
      </c>
    </row>
    <row r="26" spans="1:6" ht="15.75" x14ac:dyDescent="0.25">
      <c r="A26" s="1"/>
      <c r="B26" s="1">
        <v>85215</v>
      </c>
      <c r="C26" s="1"/>
      <c r="D26" s="7">
        <f>D27</f>
        <v>1577</v>
      </c>
      <c r="E26" s="7">
        <f>E27</f>
        <v>1502.29</v>
      </c>
      <c r="F26" s="5">
        <f t="shared" si="0"/>
        <v>95.262523779327836</v>
      </c>
    </row>
    <row r="27" spans="1:6" ht="15.75" x14ac:dyDescent="0.25">
      <c r="A27" s="1"/>
      <c r="B27" s="1"/>
      <c r="C27" s="1">
        <v>2010</v>
      </c>
      <c r="D27" s="7">
        <v>1577</v>
      </c>
      <c r="E27" s="7">
        <v>1502.29</v>
      </c>
      <c r="F27" s="5">
        <f t="shared" si="0"/>
        <v>95.262523779327836</v>
      </c>
    </row>
    <row r="28" spans="1:6" ht="15.75" x14ac:dyDescent="0.25">
      <c r="A28" s="3">
        <v>855</v>
      </c>
      <c r="B28" s="3"/>
      <c r="C28" s="3"/>
      <c r="D28" s="4">
        <f>D29+D31+D33+D35+D37</f>
        <v>3945760</v>
      </c>
      <c r="E28" s="4">
        <f>E29+E31+E33+E35+E37</f>
        <v>3925337.41</v>
      </c>
      <c r="F28" s="5">
        <f t="shared" si="0"/>
        <v>99.482416822107794</v>
      </c>
    </row>
    <row r="29" spans="1:6" ht="15.75" x14ac:dyDescent="0.25">
      <c r="A29" s="1"/>
      <c r="B29" s="1">
        <v>85501</v>
      </c>
      <c r="C29" s="1"/>
      <c r="D29" s="7">
        <f>D30</f>
        <v>2521398</v>
      </c>
      <c r="E29" s="7">
        <f>E30</f>
        <v>2520498.48</v>
      </c>
      <c r="F29" s="5">
        <f t="shared" si="0"/>
        <v>99.964324553283532</v>
      </c>
    </row>
    <row r="30" spans="1:6" ht="15.75" x14ac:dyDescent="0.25">
      <c r="A30" s="1"/>
      <c r="B30" s="1"/>
      <c r="C30" s="1">
        <v>2060</v>
      </c>
      <c r="D30" s="7">
        <v>2521398</v>
      </c>
      <c r="E30" s="7">
        <v>2520498.48</v>
      </c>
      <c r="F30" s="5">
        <f t="shared" si="0"/>
        <v>99.964324553283532</v>
      </c>
    </row>
    <row r="31" spans="1:6" ht="15.75" x14ac:dyDescent="0.25">
      <c r="A31" s="1"/>
      <c r="B31" s="1">
        <v>85502</v>
      </c>
      <c r="C31" s="1"/>
      <c r="D31" s="7">
        <f>D32</f>
        <v>1305238</v>
      </c>
      <c r="E31" s="7">
        <f>E32</f>
        <v>1286339.01</v>
      </c>
      <c r="F31" s="5">
        <f t="shared" si="0"/>
        <v>98.552065600296658</v>
      </c>
    </row>
    <row r="32" spans="1:6" ht="15.75" x14ac:dyDescent="0.25">
      <c r="A32" s="1"/>
      <c r="B32" s="1"/>
      <c r="C32" s="1">
        <v>2010</v>
      </c>
      <c r="D32" s="7">
        <v>1305238</v>
      </c>
      <c r="E32" s="7">
        <v>1286339.01</v>
      </c>
      <c r="F32" s="5">
        <f t="shared" si="0"/>
        <v>98.552065600296658</v>
      </c>
    </row>
    <row r="33" spans="1:6" ht="15.75" x14ac:dyDescent="0.25">
      <c r="A33" s="1"/>
      <c r="B33" s="1">
        <v>85503</v>
      </c>
      <c r="C33" s="1"/>
      <c r="D33" s="7">
        <f>D34</f>
        <v>199</v>
      </c>
      <c r="E33" s="7">
        <f>E34</f>
        <v>194.92</v>
      </c>
      <c r="F33" s="5">
        <f t="shared" si="0"/>
        <v>97.949748743718587</v>
      </c>
    </row>
    <row r="34" spans="1:6" ht="15.75" x14ac:dyDescent="0.25">
      <c r="A34" s="1"/>
      <c r="B34" s="1"/>
      <c r="C34" s="1">
        <v>2010</v>
      </c>
      <c r="D34" s="7">
        <v>199</v>
      </c>
      <c r="E34" s="7">
        <v>194.92</v>
      </c>
      <c r="F34" s="5">
        <f t="shared" si="0"/>
        <v>97.949748743718587</v>
      </c>
    </row>
    <row r="35" spans="1:6" ht="15.75" x14ac:dyDescent="0.25">
      <c r="A35" s="1"/>
      <c r="B35" s="1">
        <v>85504</v>
      </c>
      <c r="C35" s="1"/>
      <c r="D35" s="7">
        <f>D36</f>
        <v>99200</v>
      </c>
      <c r="E35" s="7">
        <f>E36</f>
        <v>98580</v>
      </c>
      <c r="F35" s="5">
        <f t="shared" si="0"/>
        <v>99.375</v>
      </c>
    </row>
    <row r="36" spans="1:6" ht="15.75" x14ac:dyDescent="0.25">
      <c r="A36" s="1"/>
      <c r="B36" s="1"/>
      <c r="C36" s="1">
        <v>2010</v>
      </c>
      <c r="D36" s="7">
        <v>99200</v>
      </c>
      <c r="E36" s="7">
        <v>98580</v>
      </c>
      <c r="F36" s="5">
        <f t="shared" si="0"/>
        <v>99.375</v>
      </c>
    </row>
    <row r="37" spans="1:6" ht="15.75" x14ac:dyDescent="0.25">
      <c r="A37" s="1"/>
      <c r="B37" s="1">
        <v>85513</v>
      </c>
      <c r="C37" s="1"/>
      <c r="D37" s="7">
        <f>D38</f>
        <v>19725</v>
      </c>
      <c r="E37" s="7">
        <f>E38</f>
        <v>19725</v>
      </c>
      <c r="F37" s="5">
        <f t="shared" si="0"/>
        <v>100</v>
      </c>
    </row>
    <row r="38" spans="1:6" ht="15.75" x14ac:dyDescent="0.25">
      <c r="A38" s="1"/>
      <c r="B38" s="1"/>
      <c r="C38" s="1">
        <v>2010</v>
      </c>
      <c r="D38" s="7">
        <v>19725</v>
      </c>
      <c r="E38" s="7">
        <v>19725</v>
      </c>
      <c r="F38" s="5">
        <f t="shared" si="0"/>
        <v>100</v>
      </c>
    </row>
    <row r="39" spans="1:6" ht="15.75" x14ac:dyDescent="0.25">
      <c r="A39" s="8" t="s">
        <v>6</v>
      </c>
      <c r="B39" s="8"/>
      <c r="C39" s="8"/>
      <c r="D39" s="4">
        <f>D6+D9+D14+D19+D22+D25+D28</f>
        <v>4855910.28</v>
      </c>
      <c r="E39" s="4">
        <f>E6+E9+E14+E19+E22+E25+E28</f>
        <v>4828942.49</v>
      </c>
      <c r="F39" s="5">
        <f t="shared" si="0"/>
        <v>99.44463986266237</v>
      </c>
    </row>
  </sheetData>
  <mergeCells count="2">
    <mergeCell ref="A39:C39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029-C34B-4BC5-95A2-1FC6D9AB5C64}">
  <sheetPr>
    <pageSetUpPr fitToPage="1"/>
  </sheetPr>
  <dimension ref="A1:J72"/>
  <sheetViews>
    <sheetView tabSelected="1" workbookViewId="0">
      <selection activeCell="F28" sqref="F28"/>
    </sheetView>
  </sheetViews>
  <sheetFormatPr defaultRowHeight="15" x14ac:dyDescent="0.25"/>
  <cols>
    <col min="1" max="1" width="6.7109375" customWidth="1"/>
    <col min="2" max="2" width="10.140625" customWidth="1"/>
    <col min="3" max="3" width="10.7109375" customWidth="1"/>
    <col min="4" max="4" width="16.85546875" customWidth="1"/>
    <col min="5" max="5" width="16.140625" customWidth="1"/>
    <col min="6" max="6" width="11.42578125" customWidth="1"/>
    <col min="10" max="10" width="21" customWidth="1"/>
  </cols>
  <sheetData>
    <row r="1" spans="1:10" x14ac:dyDescent="0.25">
      <c r="H1" s="11" t="s">
        <v>14</v>
      </c>
      <c r="I1" s="11"/>
      <c r="J1" s="11"/>
    </row>
    <row r="2" spans="1:10" x14ac:dyDescent="0.25">
      <c r="H2" s="11"/>
      <c r="I2" s="11"/>
      <c r="J2" s="11"/>
    </row>
    <row r="3" spans="1:10" ht="28.5" customHeight="1" x14ac:dyDescent="0.25">
      <c r="A3" s="9" t="s">
        <v>13</v>
      </c>
      <c r="B3" s="9"/>
      <c r="C3" s="9"/>
      <c r="D3" s="9"/>
      <c r="E3" s="9"/>
      <c r="F3" s="9"/>
    </row>
    <row r="4" spans="1:10" ht="37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10" ht="15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10" ht="15.75" x14ac:dyDescent="0.25">
      <c r="A6" s="2" t="s">
        <v>10</v>
      </c>
      <c r="B6" s="3"/>
      <c r="C6" s="3"/>
      <c r="D6" s="4">
        <f>D7</f>
        <v>798979.04</v>
      </c>
      <c r="E6" s="4">
        <f>E7</f>
        <v>798979.04</v>
      </c>
      <c r="F6" s="5">
        <f>E6/D6*100</f>
        <v>100</v>
      </c>
    </row>
    <row r="7" spans="1:10" ht="15.75" x14ac:dyDescent="0.25">
      <c r="A7" s="1"/>
      <c r="B7" s="6" t="s">
        <v>11</v>
      </c>
      <c r="C7" s="1"/>
      <c r="D7" s="7">
        <f>D8+D9+D10+D11+D12+D13</f>
        <v>798979.04</v>
      </c>
      <c r="E7" s="7">
        <f>E8+E9+E10+E11+E12+E13</f>
        <v>798979.04</v>
      </c>
      <c r="F7" s="5">
        <f t="shared" ref="F7:F69" si="0">E7/D7*100</f>
        <v>100</v>
      </c>
    </row>
    <row r="8" spans="1:10" ht="15.75" x14ac:dyDescent="0.25">
      <c r="A8" s="12"/>
      <c r="B8" s="12"/>
      <c r="C8" s="1">
        <v>4010</v>
      </c>
      <c r="D8" s="7">
        <v>7000</v>
      </c>
      <c r="E8" s="7">
        <v>7000</v>
      </c>
      <c r="F8" s="5">
        <f t="shared" si="0"/>
        <v>100</v>
      </c>
    </row>
    <row r="9" spans="1:10" ht="15.75" x14ac:dyDescent="0.25">
      <c r="A9" s="12"/>
      <c r="B9" s="12"/>
      <c r="C9" s="1">
        <v>4110</v>
      </c>
      <c r="D9" s="7">
        <v>1203.3</v>
      </c>
      <c r="E9" s="7">
        <v>1203.3</v>
      </c>
      <c r="F9" s="5">
        <f t="shared" si="0"/>
        <v>100</v>
      </c>
    </row>
    <row r="10" spans="1:10" ht="15.75" x14ac:dyDescent="0.25">
      <c r="A10" s="12"/>
      <c r="B10" s="12"/>
      <c r="C10" s="1">
        <v>4120</v>
      </c>
      <c r="D10" s="7">
        <v>171.5</v>
      </c>
      <c r="E10" s="7">
        <v>171.5</v>
      </c>
      <c r="F10" s="5">
        <f t="shared" si="0"/>
        <v>100</v>
      </c>
    </row>
    <row r="11" spans="1:10" ht="15.75" x14ac:dyDescent="0.25">
      <c r="A11" s="12"/>
      <c r="B11" s="12"/>
      <c r="C11" s="1">
        <v>4210</v>
      </c>
      <c r="D11" s="7">
        <v>2515.9699999999998</v>
      </c>
      <c r="E11" s="7">
        <v>2515.9699999999998</v>
      </c>
      <c r="F11" s="5">
        <f t="shared" si="0"/>
        <v>100</v>
      </c>
    </row>
    <row r="12" spans="1:10" ht="15.75" x14ac:dyDescent="0.25">
      <c r="A12" s="12"/>
      <c r="B12" s="12"/>
      <c r="C12" s="1">
        <v>4300</v>
      </c>
      <c r="D12" s="7">
        <v>4775.4799999999996</v>
      </c>
      <c r="E12" s="7">
        <v>4775.4799999999996</v>
      </c>
      <c r="F12" s="5">
        <f t="shared" si="0"/>
        <v>100</v>
      </c>
    </row>
    <row r="13" spans="1:10" ht="15.75" x14ac:dyDescent="0.25">
      <c r="A13" s="12"/>
      <c r="B13" s="12"/>
      <c r="C13" s="1">
        <v>4430</v>
      </c>
      <c r="D13" s="7">
        <v>783312.79</v>
      </c>
      <c r="E13" s="7">
        <v>783312.79</v>
      </c>
      <c r="F13" s="5">
        <f t="shared" si="0"/>
        <v>100</v>
      </c>
    </row>
    <row r="14" spans="1:10" ht="15.75" x14ac:dyDescent="0.25">
      <c r="A14" s="3">
        <v>750</v>
      </c>
      <c r="B14" s="3"/>
      <c r="C14" s="3"/>
      <c r="D14" s="4">
        <f>D15+D20</f>
        <v>55315</v>
      </c>
      <c r="E14" s="4">
        <f>E15+E20</f>
        <v>49262.49</v>
      </c>
      <c r="F14" s="5">
        <f t="shared" si="0"/>
        <v>89.058103588538359</v>
      </c>
    </row>
    <row r="15" spans="1:10" ht="15.75" x14ac:dyDescent="0.25">
      <c r="A15" s="3"/>
      <c r="B15" s="1">
        <v>75011</v>
      </c>
      <c r="C15" s="1"/>
      <c r="D15" s="7">
        <f>D16+D17+D18+D19</f>
        <v>29989</v>
      </c>
      <c r="E15" s="7">
        <f>E16+E17+E18+E19</f>
        <v>29988.38</v>
      </c>
      <c r="F15" s="5">
        <f t="shared" si="0"/>
        <v>99.997932575277602</v>
      </c>
    </row>
    <row r="16" spans="1:10" ht="15.75" x14ac:dyDescent="0.25">
      <c r="A16" s="12"/>
      <c r="B16" s="12"/>
      <c r="C16" s="1">
        <v>4010</v>
      </c>
      <c r="D16" s="7">
        <v>21898</v>
      </c>
      <c r="E16" s="7">
        <v>21897.38</v>
      </c>
      <c r="F16" s="5">
        <f t="shared" si="0"/>
        <v>99.997168691204692</v>
      </c>
    </row>
    <row r="17" spans="1:6" ht="15.75" x14ac:dyDescent="0.25">
      <c r="A17" s="12"/>
      <c r="B17" s="12"/>
      <c r="C17" s="1">
        <v>4110</v>
      </c>
      <c r="D17" s="7">
        <v>3579</v>
      </c>
      <c r="E17" s="7">
        <v>3579</v>
      </c>
      <c r="F17" s="5">
        <f t="shared" si="0"/>
        <v>100</v>
      </c>
    </row>
    <row r="18" spans="1:6" ht="15.75" x14ac:dyDescent="0.25">
      <c r="A18" s="12"/>
      <c r="B18" s="12"/>
      <c r="C18" s="1">
        <v>4120</v>
      </c>
      <c r="D18" s="7">
        <v>512</v>
      </c>
      <c r="E18" s="7">
        <v>512</v>
      </c>
      <c r="F18" s="5">
        <f t="shared" si="0"/>
        <v>100</v>
      </c>
    </row>
    <row r="19" spans="1:6" ht="15.75" x14ac:dyDescent="0.25">
      <c r="A19" s="1"/>
      <c r="B19" s="1"/>
      <c r="C19" s="1">
        <v>4300</v>
      </c>
      <c r="D19" s="7">
        <v>4000</v>
      </c>
      <c r="E19" s="7">
        <v>4000</v>
      </c>
      <c r="F19" s="5">
        <f t="shared" si="0"/>
        <v>100</v>
      </c>
    </row>
    <row r="20" spans="1:6" ht="15.75" x14ac:dyDescent="0.25">
      <c r="A20" s="1"/>
      <c r="B20" s="1">
        <v>75056</v>
      </c>
      <c r="C20" s="1"/>
      <c r="D20" s="7">
        <f>D21+D22+D23+D24</f>
        <v>25326</v>
      </c>
      <c r="E20" s="7">
        <f>E21+E22+E23+E24</f>
        <v>19274.109999999997</v>
      </c>
      <c r="F20" s="5">
        <f t="shared" si="0"/>
        <v>76.104043275685058</v>
      </c>
    </row>
    <row r="21" spans="1:6" ht="15.75" x14ac:dyDescent="0.25">
      <c r="A21" s="1"/>
      <c r="B21" s="1"/>
      <c r="C21" s="1">
        <v>4010</v>
      </c>
      <c r="D21" s="7">
        <v>20344.36</v>
      </c>
      <c r="E21" s="7">
        <v>15326.73</v>
      </c>
      <c r="F21" s="5">
        <f t="shared" si="0"/>
        <v>75.336506039020151</v>
      </c>
    </row>
    <row r="22" spans="1:6" ht="15.75" x14ac:dyDescent="0.25">
      <c r="A22" s="1"/>
      <c r="B22" s="1"/>
      <c r="C22" s="1">
        <v>4110</v>
      </c>
      <c r="D22" s="7">
        <v>3497.21</v>
      </c>
      <c r="E22" s="7">
        <v>2634.71</v>
      </c>
      <c r="F22" s="5">
        <f t="shared" si="0"/>
        <v>75.337483308122771</v>
      </c>
    </row>
    <row r="23" spans="1:6" ht="15.75" x14ac:dyDescent="0.25">
      <c r="A23" s="1"/>
      <c r="B23" s="1"/>
      <c r="C23" s="1">
        <v>4120</v>
      </c>
      <c r="D23" s="7">
        <v>498.43</v>
      </c>
      <c r="E23" s="7">
        <v>326.67</v>
      </c>
      <c r="F23" s="5">
        <f t="shared" si="0"/>
        <v>65.539794956162353</v>
      </c>
    </row>
    <row r="24" spans="1:6" ht="15.75" x14ac:dyDescent="0.25">
      <c r="A24" s="1"/>
      <c r="B24" s="1"/>
      <c r="C24" s="1">
        <v>4210</v>
      </c>
      <c r="D24" s="7">
        <v>986</v>
      </c>
      <c r="E24" s="7">
        <v>986</v>
      </c>
      <c r="F24" s="5">
        <f t="shared" si="0"/>
        <v>100</v>
      </c>
    </row>
    <row r="25" spans="1:6" ht="15.75" x14ac:dyDescent="0.25">
      <c r="A25" s="3">
        <v>751</v>
      </c>
      <c r="B25" s="3"/>
      <c r="C25" s="3"/>
      <c r="D25" s="4">
        <f>D26+D28</f>
        <v>36493</v>
      </c>
      <c r="E25" s="4">
        <f>E26+E28</f>
        <v>36140.049999999996</v>
      </c>
      <c r="F25" s="5">
        <f t="shared" si="0"/>
        <v>99.032828213629998</v>
      </c>
    </row>
    <row r="26" spans="1:6" ht="15.75" x14ac:dyDescent="0.25">
      <c r="A26" s="1"/>
      <c r="B26" s="1">
        <v>75101</v>
      </c>
      <c r="C26" s="1"/>
      <c r="D26" s="7">
        <f>D27</f>
        <v>611</v>
      </c>
      <c r="E26" s="7">
        <f>E27</f>
        <v>611</v>
      </c>
      <c r="F26" s="5">
        <f t="shared" si="0"/>
        <v>100</v>
      </c>
    </row>
    <row r="27" spans="1:6" ht="15.75" x14ac:dyDescent="0.25">
      <c r="A27" s="1"/>
      <c r="B27" s="1"/>
      <c r="C27" s="1">
        <v>4010</v>
      </c>
      <c r="D27" s="7">
        <v>611</v>
      </c>
      <c r="E27" s="7">
        <v>611</v>
      </c>
      <c r="F27" s="5">
        <f t="shared" si="0"/>
        <v>100</v>
      </c>
    </row>
    <row r="28" spans="1:6" ht="15.75" x14ac:dyDescent="0.25">
      <c r="A28" s="1"/>
      <c r="B28" s="1">
        <v>75107</v>
      </c>
      <c r="C28" s="1"/>
      <c r="D28" s="7">
        <f>D29+D30+D31+D32+D33+D34</f>
        <v>35882</v>
      </c>
      <c r="E28" s="7">
        <f>E29+E30+E31+E32+E33+E34</f>
        <v>35529.049999999996</v>
      </c>
      <c r="F28" s="5">
        <f t="shared" si="0"/>
        <v>99.016359177303372</v>
      </c>
    </row>
    <row r="29" spans="1:6" ht="15.75" x14ac:dyDescent="0.25">
      <c r="A29" s="12"/>
      <c r="B29" s="12"/>
      <c r="C29" s="1">
        <v>3030</v>
      </c>
      <c r="D29" s="7">
        <v>21200</v>
      </c>
      <c r="E29" s="7">
        <v>20850</v>
      </c>
      <c r="F29" s="5">
        <f t="shared" si="0"/>
        <v>98.34905660377359</v>
      </c>
    </row>
    <row r="30" spans="1:6" ht="15.75" x14ac:dyDescent="0.25">
      <c r="A30" s="12"/>
      <c r="B30" s="12"/>
      <c r="C30" s="1">
        <v>4110</v>
      </c>
      <c r="D30" s="7">
        <v>1346.73</v>
      </c>
      <c r="E30" s="7">
        <v>1344.19</v>
      </c>
      <c r="F30" s="5">
        <f t="shared" si="0"/>
        <v>99.811395008650578</v>
      </c>
    </row>
    <row r="31" spans="1:6" ht="15.75" x14ac:dyDescent="0.25">
      <c r="A31" s="12"/>
      <c r="B31" s="12"/>
      <c r="C31" s="1">
        <v>4120</v>
      </c>
      <c r="D31" s="7">
        <v>191.94</v>
      </c>
      <c r="E31" s="7">
        <v>191.53</v>
      </c>
      <c r="F31" s="5">
        <f t="shared" si="0"/>
        <v>99.786391580702301</v>
      </c>
    </row>
    <row r="32" spans="1:6" ht="15.75" x14ac:dyDescent="0.25">
      <c r="A32" s="12"/>
      <c r="B32" s="12"/>
      <c r="C32" s="1">
        <v>4170</v>
      </c>
      <c r="D32" s="7">
        <v>8505.0400000000009</v>
      </c>
      <c r="E32" s="7">
        <v>8505.0400000000009</v>
      </c>
      <c r="F32" s="5">
        <f t="shared" si="0"/>
        <v>100</v>
      </c>
    </row>
    <row r="33" spans="1:6" ht="15.75" x14ac:dyDescent="0.25">
      <c r="A33" s="12"/>
      <c r="B33" s="12"/>
      <c r="C33" s="1">
        <v>4210</v>
      </c>
      <c r="D33" s="7">
        <v>3880.25</v>
      </c>
      <c r="E33" s="7">
        <v>3880.25</v>
      </c>
      <c r="F33" s="5">
        <f t="shared" si="0"/>
        <v>100</v>
      </c>
    </row>
    <row r="34" spans="1:6" ht="15.75" x14ac:dyDescent="0.25">
      <c r="A34" s="12"/>
      <c r="B34" s="12"/>
      <c r="C34" s="1">
        <v>4410</v>
      </c>
      <c r="D34" s="7">
        <v>758.04</v>
      </c>
      <c r="E34" s="7">
        <v>758.04</v>
      </c>
      <c r="F34" s="5">
        <f t="shared" si="0"/>
        <v>100</v>
      </c>
    </row>
    <row r="35" spans="1:6" ht="15.75" x14ac:dyDescent="0.25">
      <c r="A35" s="3">
        <v>801</v>
      </c>
      <c r="B35" s="3"/>
      <c r="C35" s="3"/>
      <c r="D35" s="4">
        <f>D36</f>
        <v>17508.240000000002</v>
      </c>
      <c r="E35" s="4">
        <f>E36</f>
        <v>17481.21</v>
      </c>
      <c r="F35" s="5">
        <f t="shared" si="0"/>
        <v>99.845615550163785</v>
      </c>
    </row>
    <row r="36" spans="1:6" ht="15.75" x14ac:dyDescent="0.25">
      <c r="A36" s="3"/>
      <c r="B36" s="1">
        <v>80153</v>
      </c>
      <c r="C36" s="1"/>
      <c r="D36" s="7">
        <f>D37+D38</f>
        <v>17508.240000000002</v>
      </c>
      <c r="E36" s="7">
        <f>E37+E38</f>
        <v>17481.21</v>
      </c>
      <c r="F36" s="5">
        <f t="shared" si="0"/>
        <v>99.845615550163785</v>
      </c>
    </row>
    <row r="37" spans="1:6" ht="15.75" x14ac:dyDescent="0.25">
      <c r="A37" s="13"/>
      <c r="B37" s="12"/>
      <c r="C37" s="1">
        <v>4210</v>
      </c>
      <c r="D37" s="7">
        <v>173.34</v>
      </c>
      <c r="E37" s="7">
        <v>173.34</v>
      </c>
      <c r="F37" s="5">
        <f t="shared" si="0"/>
        <v>100</v>
      </c>
    </row>
    <row r="38" spans="1:6" ht="15.75" x14ac:dyDescent="0.25">
      <c r="A38" s="13"/>
      <c r="B38" s="12"/>
      <c r="C38" s="1">
        <v>4240</v>
      </c>
      <c r="D38" s="7">
        <v>17334.900000000001</v>
      </c>
      <c r="E38" s="7">
        <v>17307.87</v>
      </c>
      <c r="F38" s="5">
        <f t="shared" si="0"/>
        <v>99.844071785819338</v>
      </c>
    </row>
    <row r="39" spans="1:6" ht="15.75" x14ac:dyDescent="0.25">
      <c r="A39" s="3">
        <v>851</v>
      </c>
      <c r="B39" s="3"/>
      <c r="C39" s="3"/>
      <c r="D39" s="4">
        <f>D40</f>
        <v>278</v>
      </c>
      <c r="E39" s="4">
        <f>E40</f>
        <v>240</v>
      </c>
      <c r="F39" s="5">
        <f t="shared" si="0"/>
        <v>86.330935251798564</v>
      </c>
    </row>
    <row r="40" spans="1:6" ht="15.75" x14ac:dyDescent="0.25">
      <c r="A40" s="1"/>
      <c r="B40" s="1">
        <v>85195</v>
      </c>
      <c r="C40" s="1"/>
      <c r="D40" s="7">
        <f>D41+D42+D43</f>
        <v>278</v>
      </c>
      <c r="E40" s="7">
        <f>E41+E42+E43</f>
        <v>240</v>
      </c>
      <c r="F40" s="5">
        <f t="shared" si="0"/>
        <v>86.330935251798564</v>
      </c>
    </row>
    <row r="41" spans="1:6" ht="15.75" x14ac:dyDescent="0.25">
      <c r="A41" s="12"/>
      <c r="B41" s="12"/>
      <c r="C41" s="1">
        <v>4210</v>
      </c>
      <c r="D41" s="7">
        <v>27</v>
      </c>
      <c r="E41" s="7">
        <v>24</v>
      </c>
      <c r="F41" s="5">
        <f t="shared" si="0"/>
        <v>88.888888888888886</v>
      </c>
    </row>
    <row r="42" spans="1:6" ht="15.75" x14ac:dyDescent="0.25">
      <c r="A42" s="12"/>
      <c r="B42" s="12"/>
      <c r="C42" s="1">
        <v>4300</v>
      </c>
      <c r="D42" s="7">
        <v>152</v>
      </c>
      <c r="E42" s="7">
        <v>119</v>
      </c>
      <c r="F42" s="5">
        <f t="shared" si="0"/>
        <v>78.289473684210535</v>
      </c>
    </row>
    <row r="43" spans="1:6" ht="15.75" x14ac:dyDescent="0.25">
      <c r="A43" s="12"/>
      <c r="B43" s="12"/>
      <c r="C43" s="1">
        <v>4410</v>
      </c>
      <c r="D43" s="7">
        <v>99</v>
      </c>
      <c r="E43" s="7">
        <v>97</v>
      </c>
      <c r="F43" s="5">
        <f t="shared" si="0"/>
        <v>97.979797979797979</v>
      </c>
    </row>
    <row r="44" spans="1:6" ht="15.75" x14ac:dyDescent="0.25">
      <c r="A44" s="3">
        <v>852</v>
      </c>
      <c r="B44" s="3"/>
      <c r="C44" s="3"/>
      <c r="D44" s="4">
        <f>D45</f>
        <v>1577</v>
      </c>
      <c r="E44" s="4">
        <f>E45</f>
        <v>1502.29</v>
      </c>
      <c r="F44" s="5">
        <f t="shared" si="0"/>
        <v>95.262523779327836</v>
      </c>
    </row>
    <row r="45" spans="1:6" ht="15.75" x14ac:dyDescent="0.25">
      <c r="A45" s="1"/>
      <c r="B45" s="1">
        <v>85215</v>
      </c>
      <c r="C45" s="1"/>
      <c r="D45" s="7">
        <f>D46+D47</f>
        <v>1577</v>
      </c>
      <c r="E45" s="7">
        <f>E46+E47</f>
        <v>1502.29</v>
      </c>
      <c r="F45" s="5">
        <f t="shared" si="0"/>
        <v>95.262523779327836</v>
      </c>
    </row>
    <row r="46" spans="1:6" ht="15.75" x14ac:dyDescent="0.25">
      <c r="A46" s="12"/>
      <c r="B46" s="12"/>
      <c r="C46" s="1">
        <v>3110</v>
      </c>
      <c r="D46" s="7">
        <v>1545.44</v>
      </c>
      <c r="E46" s="7">
        <v>1472.83</v>
      </c>
      <c r="F46" s="5">
        <f t="shared" si="0"/>
        <v>95.301661662697995</v>
      </c>
    </row>
    <row r="47" spans="1:6" ht="15.75" x14ac:dyDescent="0.25">
      <c r="A47" s="12"/>
      <c r="B47" s="12"/>
      <c r="C47" s="1">
        <v>4300</v>
      </c>
      <c r="D47" s="7">
        <v>31.56</v>
      </c>
      <c r="E47" s="7">
        <v>29.46</v>
      </c>
      <c r="F47" s="5">
        <f t="shared" si="0"/>
        <v>93.346007604562743</v>
      </c>
    </row>
    <row r="48" spans="1:6" ht="15.75" x14ac:dyDescent="0.25">
      <c r="A48" s="3">
        <v>855</v>
      </c>
      <c r="B48" s="3"/>
      <c r="C48" s="3"/>
      <c r="D48" s="4">
        <f>D49+D54+D60+D64+D70</f>
        <v>3945760</v>
      </c>
      <c r="E48" s="4">
        <f>E49+E54+E60+E64+E70</f>
        <v>3925337.41</v>
      </c>
      <c r="F48" s="5">
        <f t="shared" si="0"/>
        <v>99.482416822107794</v>
      </c>
    </row>
    <row r="49" spans="1:6" ht="15.75" x14ac:dyDescent="0.25">
      <c r="A49" s="1"/>
      <c r="B49" s="1">
        <v>85501</v>
      </c>
      <c r="C49" s="1"/>
      <c r="D49" s="7">
        <f>D50+D51+D52+D53</f>
        <v>2521398</v>
      </c>
      <c r="E49" s="7">
        <f>E50+E51+E52+E53</f>
        <v>2520498.48</v>
      </c>
      <c r="F49" s="5">
        <f t="shared" si="0"/>
        <v>99.964324553283532</v>
      </c>
    </row>
    <row r="50" spans="1:6" ht="15.75" x14ac:dyDescent="0.25">
      <c r="A50" s="12"/>
      <c r="B50" s="12"/>
      <c r="C50" s="1">
        <v>3110</v>
      </c>
      <c r="D50" s="7">
        <v>2499966</v>
      </c>
      <c r="E50" s="7">
        <v>2499066.6</v>
      </c>
      <c r="F50" s="5">
        <f t="shared" si="0"/>
        <v>99.964023510719741</v>
      </c>
    </row>
    <row r="51" spans="1:6" ht="15.75" x14ac:dyDescent="0.25">
      <c r="A51" s="12"/>
      <c r="B51" s="12"/>
      <c r="C51" s="1">
        <v>4010</v>
      </c>
      <c r="D51" s="7">
        <v>17674</v>
      </c>
      <c r="E51" s="7">
        <v>17803.52</v>
      </c>
      <c r="F51" s="5">
        <f t="shared" si="0"/>
        <v>100.73282788276565</v>
      </c>
    </row>
    <row r="52" spans="1:6" ht="15.75" x14ac:dyDescent="0.25">
      <c r="A52" s="12"/>
      <c r="B52" s="12"/>
      <c r="C52" s="1">
        <v>4110</v>
      </c>
      <c r="D52" s="7">
        <v>3306</v>
      </c>
      <c r="E52" s="7">
        <v>3192.17</v>
      </c>
      <c r="F52" s="5">
        <f t="shared" si="0"/>
        <v>96.556866303690256</v>
      </c>
    </row>
    <row r="53" spans="1:6" ht="15.75" x14ac:dyDescent="0.25">
      <c r="A53" s="12"/>
      <c r="B53" s="12"/>
      <c r="C53" s="1">
        <v>4120</v>
      </c>
      <c r="D53" s="7">
        <v>452</v>
      </c>
      <c r="E53" s="7">
        <v>436.19</v>
      </c>
      <c r="F53" s="5">
        <f t="shared" si="0"/>
        <v>96.502212389380531</v>
      </c>
    </row>
    <row r="54" spans="1:6" ht="15.75" x14ac:dyDescent="0.25">
      <c r="A54" s="1"/>
      <c r="B54" s="1">
        <v>85502</v>
      </c>
      <c r="C54" s="1"/>
      <c r="D54" s="7">
        <f>D55+D56+D57+D58+D59</f>
        <v>1305238</v>
      </c>
      <c r="E54" s="7">
        <f>E55+E56+E57+E58+E59</f>
        <v>1286339.01</v>
      </c>
      <c r="F54" s="5">
        <f t="shared" si="0"/>
        <v>98.552065600296658</v>
      </c>
    </row>
    <row r="55" spans="1:6" ht="15.75" x14ac:dyDescent="0.25">
      <c r="A55" s="12"/>
      <c r="B55" s="12"/>
      <c r="C55" s="1">
        <v>3110</v>
      </c>
      <c r="D55" s="7">
        <v>1266361</v>
      </c>
      <c r="E55" s="7">
        <v>1250171.23</v>
      </c>
      <c r="F55" s="5">
        <f t="shared" si="0"/>
        <v>98.721551753409969</v>
      </c>
    </row>
    <row r="56" spans="1:6" ht="15.75" x14ac:dyDescent="0.25">
      <c r="A56" s="12"/>
      <c r="B56" s="12"/>
      <c r="C56" s="1">
        <v>4010</v>
      </c>
      <c r="D56" s="7">
        <v>31670</v>
      </c>
      <c r="E56" s="7">
        <v>29267.18</v>
      </c>
      <c r="F56" s="5">
        <f t="shared" si="0"/>
        <v>92.412946005683622</v>
      </c>
    </row>
    <row r="57" spans="1:6" ht="15.75" x14ac:dyDescent="0.25">
      <c r="A57" s="12"/>
      <c r="B57" s="12"/>
      <c r="C57" s="1">
        <v>4110</v>
      </c>
      <c r="D57" s="7">
        <v>5517</v>
      </c>
      <c r="E57" s="7">
        <v>5247.6</v>
      </c>
      <c r="F57" s="5">
        <f t="shared" si="0"/>
        <v>95.116911364872209</v>
      </c>
    </row>
    <row r="58" spans="1:6" ht="15.75" x14ac:dyDescent="0.25">
      <c r="A58" s="12"/>
      <c r="B58" s="12"/>
      <c r="C58" s="1">
        <v>4120</v>
      </c>
      <c r="D58" s="7">
        <v>754</v>
      </c>
      <c r="E58" s="7">
        <v>717</v>
      </c>
      <c r="F58" s="5">
        <f t="shared" si="0"/>
        <v>95.092838196286465</v>
      </c>
    </row>
    <row r="59" spans="1:6" ht="15.75" x14ac:dyDescent="0.25">
      <c r="A59" s="1"/>
      <c r="B59" s="1"/>
      <c r="C59" s="1">
        <v>4300</v>
      </c>
      <c r="D59" s="7">
        <v>936</v>
      </c>
      <c r="E59" s="7">
        <v>936</v>
      </c>
      <c r="F59" s="5">
        <f t="shared" si="0"/>
        <v>100</v>
      </c>
    </row>
    <row r="60" spans="1:6" ht="15.75" x14ac:dyDescent="0.25">
      <c r="A60" s="1"/>
      <c r="B60" s="1">
        <v>85503</v>
      </c>
      <c r="C60" s="1"/>
      <c r="D60" s="7">
        <f>D61+D62+D63</f>
        <v>199</v>
      </c>
      <c r="E60" s="7">
        <f>E61+E62+E63</f>
        <v>194.92000000000002</v>
      </c>
      <c r="F60" s="5">
        <f t="shared" si="0"/>
        <v>97.949748743718601</v>
      </c>
    </row>
    <row r="61" spans="1:6" ht="15.75" x14ac:dyDescent="0.25">
      <c r="A61" s="12"/>
      <c r="B61" s="12"/>
      <c r="C61" s="1">
        <v>4010</v>
      </c>
      <c r="D61" s="7">
        <v>165.31</v>
      </c>
      <c r="E61" s="7">
        <v>161.93</v>
      </c>
      <c r="F61" s="5">
        <f t="shared" si="0"/>
        <v>97.955356602746363</v>
      </c>
    </row>
    <row r="62" spans="1:6" ht="15.75" x14ac:dyDescent="0.25">
      <c r="A62" s="12"/>
      <c r="B62" s="12"/>
      <c r="C62" s="1">
        <v>4110</v>
      </c>
      <c r="D62" s="7">
        <v>29.64</v>
      </c>
      <c r="E62" s="7">
        <v>29.02</v>
      </c>
      <c r="F62" s="5">
        <f t="shared" si="0"/>
        <v>97.908232118758434</v>
      </c>
    </row>
    <row r="63" spans="1:6" ht="15.75" x14ac:dyDescent="0.25">
      <c r="A63" s="12"/>
      <c r="B63" s="12"/>
      <c r="C63" s="1">
        <v>4120</v>
      </c>
      <c r="D63" s="7">
        <v>4.05</v>
      </c>
      <c r="E63" s="7">
        <v>3.97</v>
      </c>
      <c r="F63" s="5">
        <f t="shared" si="0"/>
        <v>98.024691358024697</v>
      </c>
    </row>
    <row r="64" spans="1:6" ht="15.75" x14ac:dyDescent="0.25">
      <c r="A64" s="1"/>
      <c r="B64" s="1">
        <v>85504</v>
      </c>
      <c r="C64" s="1"/>
      <c r="D64" s="7">
        <f>D65+D66+D67+D68+D69</f>
        <v>99200</v>
      </c>
      <c r="E64" s="7">
        <f>E65+E66+E67+E68+E69</f>
        <v>98580</v>
      </c>
      <c r="F64" s="5">
        <f t="shared" si="0"/>
        <v>99.375</v>
      </c>
    </row>
    <row r="65" spans="1:6" ht="15.75" x14ac:dyDescent="0.25">
      <c r="A65" s="12"/>
      <c r="B65" s="12"/>
      <c r="C65" s="1">
        <v>3110</v>
      </c>
      <c r="D65" s="7">
        <v>96000</v>
      </c>
      <c r="E65" s="7">
        <v>95400</v>
      </c>
      <c r="F65" s="5">
        <f t="shared" si="0"/>
        <v>99.375</v>
      </c>
    </row>
    <row r="66" spans="1:6" ht="15.75" x14ac:dyDescent="0.25">
      <c r="A66" s="12"/>
      <c r="B66" s="12"/>
      <c r="C66" s="1">
        <v>4010</v>
      </c>
      <c r="D66" s="7">
        <v>2560</v>
      </c>
      <c r="E66" s="7">
        <v>2560</v>
      </c>
      <c r="F66" s="5">
        <f t="shared" si="0"/>
        <v>100</v>
      </c>
    </row>
    <row r="67" spans="1:6" ht="15.75" x14ac:dyDescent="0.25">
      <c r="A67" s="12"/>
      <c r="B67" s="12"/>
      <c r="C67" s="1">
        <v>4110</v>
      </c>
      <c r="D67" s="7">
        <v>459</v>
      </c>
      <c r="E67" s="7">
        <v>458.99</v>
      </c>
      <c r="F67" s="5">
        <f t="shared" si="0"/>
        <v>99.997821350762521</v>
      </c>
    </row>
    <row r="68" spans="1:6" ht="15.75" x14ac:dyDescent="0.25">
      <c r="A68" s="12"/>
      <c r="B68" s="12"/>
      <c r="C68" s="1">
        <v>4120</v>
      </c>
      <c r="D68" s="7">
        <v>62.72</v>
      </c>
      <c r="E68" s="7">
        <v>62.72</v>
      </c>
      <c r="F68" s="5">
        <f t="shared" si="0"/>
        <v>100</v>
      </c>
    </row>
    <row r="69" spans="1:6" ht="15.75" x14ac:dyDescent="0.25">
      <c r="A69" s="12"/>
      <c r="B69" s="12"/>
      <c r="C69" s="1">
        <v>4210</v>
      </c>
      <c r="D69" s="7">
        <v>118.28</v>
      </c>
      <c r="E69" s="7">
        <v>98.29</v>
      </c>
      <c r="F69" s="5">
        <f t="shared" si="0"/>
        <v>83.099425092999667</v>
      </c>
    </row>
    <row r="70" spans="1:6" ht="15.75" x14ac:dyDescent="0.25">
      <c r="A70" s="1"/>
      <c r="B70" s="1">
        <v>85513</v>
      </c>
      <c r="C70" s="1"/>
      <c r="D70" s="7">
        <f>D71</f>
        <v>19725</v>
      </c>
      <c r="E70" s="7">
        <f>E71</f>
        <v>19725</v>
      </c>
      <c r="F70" s="5">
        <f t="shared" ref="F70:F72" si="1">E70/D70*100</f>
        <v>100</v>
      </c>
    </row>
    <row r="71" spans="1:6" ht="15.75" x14ac:dyDescent="0.25">
      <c r="A71" s="1"/>
      <c r="B71" s="1"/>
      <c r="C71" s="1">
        <v>4130</v>
      </c>
      <c r="D71" s="7">
        <v>19725</v>
      </c>
      <c r="E71" s="7">
        <v>19725</v>
      </c>
      <c r="F71" s="5">
        <f t="shared" si="1"/>
        <v>100</v>
      </c>
    </row>
    <row r="72" spans="1:6" ht="15.75" x14ac:dyDescent="0.25">
      <c r="A72" s="8" t="s">
        <v>7</v>
      </c>
      <c r="B72" s="8"/>
      <c r="C72" s="8"/>
      <c r="D72" s="4">
        <f>D6+D14+D25+D35+D39+D44+D48</f>
        <v>4855910.28</v>
      </c>
      <c r="E72" s="4">
        <f>E6+E14+E25+E35+E39+E44+E48</f>
        <v>4828942.49</v>
      </c>
      <c r="F72" s="5">
        <f t="shared" si="1"/>
        <v>99.44463986266237</v>
      </c>
    </row>
  </sheetData>
  <mergeCells count="23">
    <mergeCell ref="A72:C72"/>
    <mergeCell ref="A50:A53"/>
    <mergeCell ref="B50:B53"/>
    <mergeCell ref="A55:A58"/>
    <mergeCell ref="B55:B58"/>
    <mergeCell ref="A61:A63"/>
    <mergeCell ref="B61:B63"/>
    <mergeCell ref="H1:J2"/>
    <mergeCell ref="A46:A47"/>
    <mergeCell ref="B46:B47"/>
    <mergeCell ref="A65:A69"/>
    <mergeCell ref="B65:B69"/>
    <mergeCell ref="A29:A34"/>
    <mergeCell ref="B29:B34"/>
    <mergeCell ref="A37:A38"/>
    <mergeCell ref="B37:B38"/>
    <mergeCell ref="A41:A43"/>
    <mergeCell ref="B41:B43"/>
    <mergeCell ref="A3:F3"/>
    <mergeCell ref="A8:A13"/>
    <mergeCell ref="B8:B13"/>
    <mergeCell ref="A16:A18"/>
    <mergeCell ref="B16:B18"/>
  </mergeCells>
  <pageMargins left="0.70866141732283472" right="0.70866141732283472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Dochody</vt:lpstr>
      <vt:lpstr>Wydatki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Łyczewski</dc:creator>
  <cp:lastModifiedBy>Elżbieta Rapita</cp:lastModifiedBy>
  <cp:lastPrinted>2021-03-31T06:06:58Z</cp:lastPrinted>
  <dcterms:created xsi:type="dcterms:W3CDTF">2021-03-29T09:19:17Z</dcterms:created>
  <dcterms:modified xsi:type="dcterms:W3CDTF">2021-03-31T06:07:58Z</dcterms:modified>
</cp:coreProperties>
</file>