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Bułajewska\Zarządzenia\Nr 15,2023\"/>
    </mc:Choice>
  </mc:AlternateContent>
  <xr:revisionPtr revIDLastSave="0" documentId="13_ncr:1_{D1EE14C6-2085-43A1-B04F-A408D962025A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E58" i="1"/>
  <c r="D58" i="1"/>
  <c r="F58" i="1" s="1"/>
  <c r="F57" i="1"/>
  <c r="E56" i="1"/>
  <c r="F56" i="1" s="1"/>
  <c r="D56" i="1"/>
  <c r="F55" i="1"/>
  <c r="F54" i="1"/>
  <c r="F53" i="1"/>
  <c r="F52" i="1"/>
  <c r="F51" i="1"/>
  <c r="F50" i="1"/>
  <c r="E50" i="1"/>
  <c r="D50" i="1"/>
  <c r="E49" i="1"/>
  <c r="F49" i="1" s="1"/>
  <c r="D49" i="1"/>
  <c r="F48" i="1"/>
  <c r="F47" i="1"/>
  <c r="F46" i="1"/>
  <c r="F45" i="1"/>
  <c r="E44" i="1"/>
  <c r="F44" i="1" s="1"/>
  <c r="D44" i="1"/>
  <c r="D43" i="1" s="1"/>
  <c r="F42" i="1"/>
  <c r="F41" i="1"/>
  <c r="F40" i="1"/>
  <c r="F39" i="1"/>
  <c r="F38" i="1"/>
  <c r="E38" i="1"/>
  <c r="D38" i="1"/>
  <c r="F37" i="1"/>
  <c r="F36" i="1"/>
  <c r="E35" i="1"/>
  <c r="F35" i="1" s="1"/>
  <c r="D35" i="1"/>
  <c r="D34" i="1" s="1"/>
  <c r="F33" i="1"/>
  <c r="F32" i="1"/>
  <c r="E31" i="1"/>
  <c r="F31" i="1" s="1"/>
  <c r="D31" i="1"/>
  <c r="D30" i="1" s="1"/>
  <c r="E29" i="1"/>
  <c r="F29" i="1" s="1"/>
  <c r="D29" i="1"/>
  <c r="E28" i="1"/>
  <c r="F28" i="1" s="1"/>
  <c r="D28" i="1"/>
  <c r="E27" i="1"/>
  <c r="F27" i="1" s="1"/>
  <c r="D27" i="1"/>
  <c r="D26" i="1" s="1"/>
  <c r="F25" i="1"/>
  <c r="E23" i="1"/>
  <c r="F23" i="1" s="1"/>
  <c r="D23" i="1"/>
  <c r="E22" i="1"/>
  <c r="F22" i="1" s="1"/>
  <c r="D22" i="1"/>
  <c r="F21" i="1"/>
  <c r="F20" i="1"/>
  <c r="F19" i="1"/>
  <c r="D19" i="1"/>
  <c r="F18" i="1"/>
  <c r="E18" i="1"/>
  <c r="D18" i="1"/>
  <c r="E17" i="1"/>
  <c r="D17" i="1"/>
  <c r="F17" i="1" s="1"/>
  <c r="F16" i="1"/>
  <c r="E16" i="1"/>
  <c r="D16" i="1"/>
  <c r="D15" i="1" s="1"/>
  <c r="E15" i="1"/>
  <c r="F15" i="1" s="1"/>
  <c r="F14" i="1"/>
  <c r="F13" i="1"/>
  <c r="F12" i="1"/>
  <c r="F11" i="1"/>
  <c r="F10" i="1"/>
  <c r="F9" i="1"/>
  <c r="F8" i="1"/>
  <c r="E8" i="1"/>
  <c r="D8" i="1"/>
  <c r="D7" i="1" s="1"/>
  <c r="E7" i="1"/>
  <c r="D60" i="1" l="1"/>
  <c r="E34" i="1"/>
  <c r="F34" i="1" s="1"/>
  <c r="E43" i="1"/>
  <c r="F43" i="1" s="1"/>
  <c r="E26" i="1"/>
  <c r="F26" i="1" s="1"/>
  <c r="E30" i="1"/>
  <c r="F30" i="1" s="1"/>
  <c r="F7" i="1"/>
  <c r="E60" i="1" l="1"/>
  <c r="F60" i="1" s="1"/>
</calcChain>
</file>

<file path=xl/sharedStrings.xml><?xml version="1.0" encoding="utf-8"?>
<sst xmlns="http://schemas.openxmlformats.org/spreadsheetml/2006/main" count="11" uniqueCount="11">
  <si>
    <t>Wydatki związane z realizacją zadań z zakresu administracji rządowej i innych zadań zleconych odrębnymi ustawami za 2022 r.</t>
  </si>
  <si>
    <t>Dział</t>
  </si>
  <si>
    <t>Rozdział</t>
  </si>
  <si>
    <t>§</t>
  </si>
  <si>
    <t>Plan</t>
  </si>
  <si>
    <t>Wykonanie</t>
  </si>
  <si>
    <t>% wykonania</t>
  </si>
  <si>
    <t>010</t>
  </si>
  <si>
    <t>01095</t>
  </si>
  <si>
    <t xml:space="preserve">Razem wydatki                      </t>
  </si>
  <si>
    <t>Załącznik nr 4 do sprawozdania z wykonania budżetu Gminy Budry za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</si>
</sst>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right" vertical="center" wrapText="1"/>
    </xf>
    <xf numFmtId="0" fontId="3" fillId="0" borderId="2" xfId="0" quotePrefix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workbookViewId="0">
      <selection activeCell="H10" sqref="H10"/>
    </sheetView>
  </sheetViews>
  <sheetFormatPr defaultRowHeight="14.3" x14ac:dyDescent="0.25"/>
  <cols>
    <col min="2" max="2" width="9.75" customWidth="1"/>
    <col min="3" max="3" width="9.875" customWidth="1"/>
    <col min="4" max="4" width="14.375" customWidth="1"/>
    <col min="5" max="5" width="14.5" customWidth="1"/>
    <col min="6" max="6" width="12" customWidth="1"/>
  </cols>
  <sheetData>
    <row r="1" spans="1:7" x14ac:dyDescent="0.25">
      <c r="E1" s="10" t="s">
        <v>10</v>
      </c>
      <c r="F1" s="10"/>
      <c r="G1" s="10"/>
    </row>
    <row r="2" spans="1:7" x14ac:dyDescent="0.25">
      <c r="E2" s="10"/>
      <c r="F2" s="10"/>
      <c r="G2" s="10"/>
    </row>
    <row r="4" spans="1:7" ht="35.35" customHeight="1" x14ac:dyDescent="0.25">
      <c r="A4" s="11" t="s">
        <v>0</v>
      </c>
      <c r="B4" s="11"/>
      <c r="C4" s="11"/>
      <c r="D4" s="11"/>
      <c r="E4" s="11"/>
      <c r="F4" s="11"/>
    </row>
    <row r="5" spans="1:7" ht="40.75" customHeight="1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</row>
    <row r="6" spans="1:7" ht="15.65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</row>
    <row r="7" spans="1:7" ht="15.65" x14ac:dyDescent="0.25">
      <c r="A7" s="2" t="s">
        <v>7</v>
      </c>
      <c r="B7" s="3"/>
      <c r="C7" s="3"/>
      <c r="D7" s="4">
        <f>D8</f>
        <v>853191.74</v>
      </c>
      <c r="E7" s="4">
        <f>E8</f>
        <v>853191.74</v>
      </c>
      <c r="F7" s="5">
        <f>E7/D7*100</f>
        <v>100</v>
      </c>
    </row>
    <row r="8" spans="1:7" ht="15.65" x14ac:dyDescent="0.25">
      <c r="A8" s="1"/>
      <c r="B8" s="6" t="s">
        <v>8</v>
      </c>
      <c r="C8" s="1"/>
      <c r="D8" s="7">
        <f>D9+D10+D11+D12+D13+D14</f>
        <v>853191.74</v>
      </c>
      <c r="E8" s="7">
        <f>E9+E10+E11+E12+E13+E14</f>
        <v>853191.74</v>
      </c>
      <c r="F8" s="5">
        <f t="shared" ref="F8:F60" si="0">E8/D8*100</f>
        <v>100</v>
      </c>
    </row>
    <row r="9" spans="1:7" ht="15.65" x14ac:dyDescent="0.25">
      <c r="A9" s="8"/>
      <c r="B9" s="8"/>
      <c r="C9" s="1">
        <v>4010</v>
      </c>
      <c r="D9" s="7">
        <v>5000</v>
      </c>
      <c r="E9" s="7">
        <v>5000</v>
      </c>
      <c r="F9" s="5">
        <f t="shared" si="0"/>
        <v>100</v>
      </c>
    </row>
    <row r="10" spans="1:7" ht="15.65" x14ac:dyDescent="0.25">
      <c r="A10" s="8"/>
      <c r="B10" s="8"/>
      <c r="C10" s="1">
        <v>4110</v>
      </c>
      <c r="D10" s="7">
        <v>869</v>
      </c>
      <c r="E10" s="7">
        <v>869</v>
      </c>
      <c r="F10" s="5">
        <f t="shared" si="0"/>
        <v>100</v>
      </c>
    </row>
    <row r="11" spans="1:7" ht="15.65" x14ac:dyDescent="0.25">
      <c r="A11" s="8"/>
      <c r="B11" s="8"/>
      <c r="C11" s="1">
        <v>4120</v>
      </c>
      <c r="D11" s="7">
        <v>167</v>
      </c>
      <c r="E11" s="7">
        <v>167</v>
      </c>
      <c r="F11" s="5">
        <f t="shared" si="0"/>
        <v>100</v>
      </c>
    </row>
    <row r="12" spans="1:7" ht="15.65" x14ac:dyDescent="0.25">
      <c r="A12" s="8"/>
      <c r="B12" s="8"/>
      <c r="C12" s="1">
        <v>4210</v>
      </c>
      <c r="D12" s="7">
        <v>5110.33</v>
      </c>
      <c r="E12" s="7">
        <v>5110.33</v>
      </c>
      <c r="F12" s="5">
        <f t="shared" si="0"/>
        <v>100</v>
      </c>
    </row>
    <row r="13" spans="1:7" ht="15.65" x14ac:dyDescent="0.25">
      <c r="A13" s="8"/>
      <c r="B13" s="8"/>
      <c r="C13" s="1">
        <v>4300</v>
      </c>
      <c r="D13" s="7">
        <v>5582.92</v>
      </c>
      <c r="E13" s="7">
        <v>5582.92</v>
      </c>
      <c r="F13" s="5">
        <f t="shared" si="0"/>
        <v>100</v>
      </c>
    </row>
    <row r="14" spans="1:7" ht="15.65" x14ac:dyDescent="0.25">
      <c r="A14" s="8"/>
      <c r="B14" s="8"/>
      <c r="C14" s="1">
        <v>4430</v>
      </c>
      <c r="D14" s="7">
        <v>836462.49</v>
      </c>
      <c r="E14" s="7">
        <v>836462.49</v>
      </c>
      <c r="F14" s="5">
        <f t="shared" si="0"/>
        <v>100</v>
      </c>
    </row>
    <row r="15" spans="1:7" ht="15.65" x14ac:dyDescent="0.25">
      <c r="A15" s="3">
        <v>750</v>
      </c>
      <c r="B15" s="3"/>
      <c r="C15" s="3"/>
      <c r="D15" s="4">
        <f>D16</f>
        <v>46115</v>
      </c>
      <c r="E15" s="4">
        <f>E16</f>
        <v>45866.87</v>
      </c>
      <c r="F15" s="5">
        <f t="shared" si="0"/>
        <v>99.461932126206236</v>
      </c>
    </row>
    <row r="16" spans="1:7" ht="15.65" x14ac:dyDescent="0.25">
      <c r="A16" s="3"/>
      <c r="B16" s="1">
        <v>75011</v>
      </c>
      <c r="C16" s="1"/>
      <c r="D16" s="7">
        <f>D17+D18+D19+D20+D21</f>
        <v>46115</v>
      </c>
      <c r="E16" s="7">
        <f>E17+E18+E19+E20+E21</f>
        <v>45866.87</v>
      </c>
      <c r="F16" s="5">
        <f t="shared" si="0"/>
        <v>99.461932126206236</v>
      </c>
    </row>
    <row r="17" spans="1:6" ht="15.65" x14ac:dyDescent="0.25">
      <c r="A17" s="8"/>
      <c r="B17" s="8"/>
      <c r="C17" s="1">
        <v>4010</v>
      </c>
      <c r="D17" s="7">
        <f>34084+302+2726</f>
        <v>37112</v>
      </c>
      <c r="E17" s="7">
        <f>34084+302+2726</f>
        <v>37112</v>
      </c>
      <c r="F17" s="5">
        <f t="shared" si="0"/>
        <v>100</v>
      </c>
    </row>
    <row r="18" spans="1:6" ht="15.65" x14ac:dyDescent="0.25">
      <c r="A18" s="8"/>
      <c r="B18" s="8"/>
      <c r="C18" s="1">
        <v>4110</v>
      </c>
      <c r="D18" s="7">
        <f>5200+52+474</f>
        <v>5726</v>
      </c>
      <c r="E18" s="7">
        <f>5200+52+226.13</f>
        <v>5478.13</v>
      </c>
      <c r="F18" s="5">
        <f t="shared" si="0"/>
        <v>95.671149144254287</v>
      </c>
    </row>
    <row r="19" spans="1:6" ht="15.65" x14ac:dyDescent="0.25">
      <c r="A19" s="8"/>
      <c r="B19" s="8"/>
      <c r="C19" s="1">
        <v>4120</v>
      </c>
      <c r="D19" s="7">
        <f>400</f>
        <v>400</v>
      </c>
      <c r="E19" s="7">
        <v>400</v>
      </c>
      <c r="F19" s="5">
        <f t="shared" si="0"/>
        <v>100</v>
      </c>
    </row>
    <row r="20" spans="1:6" ht="15.65" x14ac:dyDescent="0.25">
      <c r="A20" s="1"/>
      <c r="B20" s="1"/>
      <c r="C20" s="1">
        <v>4210</v>
      </c>
      <c r="D20" s="7">
        <v>2791</v>
      </c>
      <c r="E20" s="7">
        <v>2790.87</v>
      </c>
      <c r="F20" s="5">
        <f t="shared" si="0"/>
        <v>99.995342171264781</v>
      </c>
    </row>
    <row r="21" spans="1:6" ht="15.65" x14ac:dyDescent="0.25">
      <c r="A21" s="1"/>
      <c r="B21" s="1"/>
      <c r="C21" s="1">
        <v>4300</v>
      </c>
      <c r="D21" s="7">
        <v>86</v>
      </c>
      <c r="E21" s="7">
        <v>85.87</v>
      </c>
      <c r="F21" s="5">
        <f t="shared" si="0"/>
        <v>99.848837209302332</v>
      </c>
    </row>
    <row r="22" spans="1:6" ht="15.65" x14ac:dyDescent="0.25">
      <c r="A22" s="3">
        <v>751</v>
      </c>
      <c r="B22" s="3"/>
      <c r="C22" s="3"/>
      <c r="D22" s="4">
        <f>D23</f>
        <v>603</v>
      </c>
      <c r="E22" s="4">
        <f>E23</f>
        <v>603</v>
      </c>
      <c r="F22" s="5">
        <f t="shared" si="0"/>
        <v>100</v>
      </c>
    </row>
    <row r="23" spans="1:6" ht="15.65" x14ac:dyDescent="0.25">
      <c r="A23" s="1"/>
      <c r="B23" s="1">
        <v>75101</v>
      </c>
      <c r="C23" s="1"/>
      <c r="D23" s="7">
        <f>D24+D25</f>
        <v>603</v>
      </c>
      <c r="E23" s="7">
        <f>E24+E25</f>
        <v>603</v>
      </c>
      <c r="F23" s="5">
        <f t="shared" si="0"/>
        <v>100</v>
      </c>
    </row>
    <row r="24" spans="1:6" ht="15.65" x14ac:dyDescent="0.25">
      <c r="A24" s="1"/>
      <c r="B24" s="1"/>
      <c r="C24" s="1">
        <v>4210</v>
      </c>
      <c r="D24" s="7">
        <v>300</v>
      </c>
      <c r="E24" s="7">
        <v>300</v>
      </c>
      <c r="F24" s="5"/>
    </row>
    <row r="25" spans="1:6" ht="15.65" x14ac:dyDescent="0.25">
      <c r="A25" s="1"/>
      <c r="B25" s="1"/>
      <c r="C25" s="1">
        <v>4300</v>
      </c>
      <c r="D25" s="7">
        <v>303</v>
      </c>
      <c r="E25" s="7">
        <v>303</v>
      </c>
      <c r="F25" s="5">
        <f t="shared" si="0"/>
        <v>100</v>
      </c>
    </row>
    <row r="26" spans="1:6" ht="15.65" x14ac:dyDescent="0.25">
      <c r="A26" s="3">
        <v>801</v>
      </c>
      <c r="B26" s="3"/>
      <c r="C26" s="3"/>
      <c r="D26" s="4">
        <f>D27</f>
        <v>16283.350000000002</v>
      </c>
      <c r="E26" s="4">
        <f>E27</f>
        <v>16105.920000000002</v>
      </c>
      <c r="F26" s="5">
        <f t="shared" si="0"/>
        <v>98.910359354801074</v>
      </c>
    </row>
    <row r="27" spans="1:6" ht="15.65" x14ac:dyDescent="0.25">
      <c r="A27" s="3"/>
      <c r="B27" s="1">
        <v>80153</v>
      </c>
      <c r="C27" s="1"/>
      <c r="D27" s="7">
        <f>D28+D29</f>
        <v>16283.350000000002</v>
      </c>
      <c r="E27" s="7">
        <f>E28+E29</f>
        <v>16105.920000000002</v>
      </c>
      <c r="F27" s="5">
        <f t="shared" si="0"/>
        <v>98.910359354801074</v>
      </c>
    </row>
    <row r="28" spans="1:6" ht="15.65" x14ac:dyDescent="0.25">
      <c r="A28" s="12"/>
      <c r="B28" s="8"/>
      <c r="C28" s="1">
        <v>4210</v>
      </c>
      <c r="D28" s="7">
        <f>83.04+78.16</f>
        <v>161.19999999999999</v>
      </c>
      <c r="E28" s="7">
        <f>78.16+83.04</f>
        <v>161.19999999999999</v>
      </c>
      <c r="F28" s="5">
        <f t="shared" si="0"/>
        <v>100</v>
      </c>
    </row>
    <row r="29" spans="1:6" ht="15.65" x14ac:dyDescent="0.25">
      <c r="A29" s="12"/>
      <c r="B29" s="8"/>
      <c r="C29" s="1">
        <v>4240</v>
      </c>
      <c r="D29" s="7">
        <f>8305.11+7817.04</f>
        <v>16122.150000000001</v>
      </c>
      <c r="E29" s="7">
        <f>7802.04+8142.68</f>
        <v>15944.720000000001</v>
      </c>
      <c r="F29" s="5">
        <f t="shared" si="0"/>
        <v>98.899464401460108</v>
      </c>
    </row>
    <row r="30" spans="1:6" ht="15.65" x14ac:dyDescent="0.25">
      <c r="A30" s="3">
        <v>851</v>
      </c>
      <c r="B30" s="3"/>
      <c r="C30" s="3"/>
      <c r="D30" s="4">
        <f>D31</f>
        <v>271</v>
      </c>
      <c r="E30" s="4">
        <f>E31</f>
        <v>271</v>
      </c>
      <c r="F30" s="5">
        <f t="shared" si="0"/>
        <v>100</v>
      </c>
    </row>
    <row r="31" spans="1:6" ht="15.65" x14ac:dyDescent="0.25">
      <c r="A31" s="1"/>
      <c r="B31" s="1">
        <v>85195</v>
      </c>
      <c r="C31" s="1"/>
      <c r="D31" s="7">
        <f>D32+D33</f>
        <v>271</v>
      </c>
      <c r="E31" s="7">
        <f>E32+E33</f>
        <v>271</v>
      </c>
      <c r="F31" s="5">
        <f t="shared" si="0"/>
        <v>100</v>
      </c>
    </row>
    <row r="32" spans="1:6" ht="15.65" x14ac:dyDescent="0.25">
      <c r="A32" s="8"/>
      <c r="B32" s="8"/>
      <c r="C32" s="1">
        <v>4210</v>
      </c>
      <c r="D32" s="7">
        <v>23</v>
      </c>
      <c r="E32" s="7">
        <v>23</v>
      </c>
      <c r="F32" s="5">
        <f t="shared" si="0"/>
        <v>100</v>
      </c>
    </row>
    <row r="33" spans="1:6" ht="15.65" x14ac:dyDescent="0.25">
      <c r="A33" s="8"/>
      <c r="B33" s="8"/>
      <c r="C33" s="1">
        <v>4300</v>
      </c>
      <c r="D33" s="7">
        <v>248</v>
      </c>
      <c r="E33" s="7">
        <v>248</v>
      </c>
      <c r="F33" s="5">
        <f t="shared" si="0"/>
        <v>100</v>
      </c>
    </row>
    <row r="34" spans="1:6" ht="15.65" x14ac:dyDescent="0.25">
      <c r="A34" s="3">
        <v>852</v>
      </c>
      <c r="B34" s="3"/>
      <c r="C34" s="3"/>
      <c r="D34" s="4">
        <f>D35+D38</f>
        <v>362489.57</v>
      </c>
      <c r="E34" s="4">
        <f>E35+E38</f>
        <v>339759.52999999997</v>
      </c>
      <c r="F34" s="5">
        <f t="shared" si="0"/>
        <v>93.729463719466452</v>
      </c>
    </row>
    <row r="35" spans="1:6" ht="15.65" x14ac:dyDescent="0.25">
      <c r="A35" s="1"/>
      <c r="B35" s="1">
        <v>85215</v>
      </c>
      <c r="C35" s="1"/>
      <c r="D35" s="7">
        <f>D36+D37</f>
        <v>336.57</v>
      </c>
      <c r="E35" s="7">
        <f>E36+E37</f>
        <v>336.57</v>
      </c>
      <c r="F35" s="5">
        <f t="shared" si="0"/>
        <v>100</v>
      </c>
    </row>
    <row r="36" spans="1:6" ht="15.65" x14ac:dyDescent="0.25">
      <c r="A36" s="8"/>
      <c r="B36" s="8"/>
      <c r="C36" s="1">
        <v>3110</v>
      </c>
      <c r="D36" s="7">
        <v>329.98</v>
      </c>
      <c r="E36" s="7">
        <v>329.98</v>
      </c>
      <c r="F36" s="5">
        <f t="shared" si="0"/>
        <v>100</v>
      </c>
    </row>
    <row r="37" spans="1:6" ht="15.65" x14ac:dyDescent="0.25">
      <c r="A37" s="8"/>
      <c r="B37" s="8"/>
      <c r="C37" s="1">
        <v>4300</v>
      </c>
      <c r="D37" s="7">
        <v>6.59</v>
      </c>
      <c r="E37" s="7">
        <v>6.59</v>
      </c>
      <c r="F37" s="5">
        <f t="shared" si="0"/>
        <v>100</v>
      </c>
    </row>
    <row r="38" spans="1:6" ht="15.65" x14ac:dyDescent="0.25">
      <c r="A38" s="1"/>
      <c r="B38" s="1">
        <v>85295</v>
      </c>
      <c r="C38" s="1"/>
      <c r="D38" s="7">
        <f>D39+D40+D41+D42</f>
        <v>362153</v>
      </c>
      <c r="E38" s="7">
        <f>E39+E40+E41+E42</f>
        <v>339422.95999999996</v>
      </c>
      <c r="F38" s="5">
        <f t="shared" si="0"/>
        <v>93.723636142735245</v>
      </c>
    </row>
    <row r="39" spans="1:6" ht="15.65" x14ac:dyDescent="0.25">
      <c r="A39" s="1"/>
      <c r="B39" s="1"/>
      <c r="C39" s="1">
        <v>3110</v>
      </c>
      <c r="D39" s="7">
        <v>354907</v>
      </c>
      <c r="E39" s="7">
        <v>332767.61</v>
      </c>
      <c r="F39" s="5">
        <f t="shared" si="0"/>
        <v>93.761917910889323</v>
      </c>
    </row>
    <row r="40" spans="1:6" ht="15.65" x14ac:dyDescent="0.25">
      <c r="A40" s="1"/>
      <c r="B40" s="1"/>
      <c r="C40" s="1">
        <v>4210</v>
      </c>
      <c r="D40" s="7">
        <v>1737</v>
      </c>
      <c r="E40" s="7">
        <v>1461.97</v>
      </c>
      <c r="F40" s="5">
        <f t="shared" si="0"/>
        <v>84.166378814047206</v>
      </c>
    </row>
    <row r="41" spans="1:6" ht="15.65" x14ac:dyDescent="0.25">
      <c r="A41" s="1"/>
      <c r="B41" s="1"/>
      <c r="C41" s="1">
        <v>4300</v>
      </c>
      <c r="D41" s="7">
        <v>4540</v>
      </c>
      <c r="E41" s="7">
        <v>4224.38</v>
      </c>
      <c r="F41" s="5">
        <f t="shared" si="0"/>
        <v>93.048017621145377</v>
      </c>
    </row>
    <row r="42" spans="1:6" ht="15.65" x14ac:dyDescent="0.25">
      <c r="A42" s="1"/>
      <c r="B42" s="1"/>
      <c r="C42" s="1">
        <v>4700</v>
      </c>
      <c r="D42" s="7">
        <v>969</v>
      </c>
      <c r="E42" s="7">
        <v>969</v>
      </c>
      <c r="F42" s="5">
        <f t="shared" si="0"/>
        <v>100</v>
      </c>
    </row>
    <row r="43" spans="1:6" ht="15.65" x14ac:dyDescent="0.25">
      <c r="A43" s="3">
        <v>855</v>
      </c>
      <c r="B43" s="3"/>
      <c r="C43" s="3"/>
      <c r="D43" s="4">
        <f>D44+D49+D56+D58</f>
        <v>2280477</v>
      </c>
      <c r="E43" s="4">
        <f>E44+E49+E56+E58</f>
        <v>2249427.0799999996</v>
      </c>
      <c r="F43" s="5">
        <f t="shared" si="0"/>
        <v>98.638446254884386</v>
      </c>
    </row>
    <row r="44" spans="1:6" ht="15.65" x14ac:dyDescent="0.25">
      <c r="A44" s="1"/>
      <c r="B44" s="1">
        <v>85501</v>
      </c>
      <c r="C44" s="1"/>
      <c r="D44" s="7">
        <f>D45+D46+D47+D48</f>
        <v>961733</v>
      </c>
      <c r="E44" s="7">
        <f>E45+E46+E47+E48</f>
        <v>961521.52</v>
      </c>
      <c r="F44" s="5">
        <f t="shared" si="0"/>
        <v>99.978010528909792</v>
      </c>
    </row>
    <row r="45" spans="1:6" ht="15.65" x14ac:dyDescent="0.25">
      <c r="A45" s="8"/>
      <c r="B45" s="8"/>
      <c r="C45" s="1">
        <v>3110</v>
      </c>
      <c r="D45" s="7">
        <v>958559</v>
      </c>
      <c r="E45" s="7">
        <v>958347.8</v>
      </c>
      <c r="F45" s="5">
        <f t="shared" si="0"/>
        <v>99.977966927440036</v>
      </c>
    </row>
    <row r="46" spans="1:6" ht="15.65" x14ac:dyDescent="0.25">
      <c r="A46" s="8"/>
      <c r="B46" s="8"/>
      <c r="C46" s="1">
        <v>4010</v>
      </c>
      <c r="D46" s="7">
        <v>2637</v>
      </c>
      <c r="E46" s="7">
        <v>2637</v>
      </c>
      <c r="F46" s="5">
        <f t="shared" si="0"/>
        <v>100</v>
      </c>
    </row>
    <row r="47" spans="1:6" ht="15.65" x14ac:dyDescent="0.25">
      <c r="A47" s="8"/>
      <c r="B47" s="8"/>
      <c r="C47" s="1">
        <v>4110</v>
      </c>
      <c r="D47" s="7">
        <v>473</v>
      </c>
      <c r="E47" s="7">
        <v>473</v>
      </c>
      <c r="F47" s="5">
        <f t="shared" si="0"/>
        <v>100</v>
      </c>
    </row>
    <row r="48" spans="1:6" ht="15.65" x14ac:dyDescent="0.25">
      <c r="A48" s="8"/>
      <c r="B48" s="8"/>
      <c r="C48" s="1">
        <v>4120</v>
      </c>
      <c r="D48" s="7">
        <v>64</v>
      </c>
      <c r="E48" s="7">
        <v>63.72</v>
      </c>
      <c r="F48" s="5">
        <f t="shared" si="0"/>
        <v>99.5625</v>
      </c>
    </row>
    <row r="49" spans="1:6" ht="15.65" x14ac:dyDescent="0.25">
      <c r="A49" s="1"/>
      <c r="B49" s="1">
        <v>85502</v>
      </c>
      <c r="C49" s="1"/>
      <c r="D49" s="7">
        <f>D50+D51+D52+D53+D54+D55</f>
        <v>1289215</v>
      </c>
      <c r="E49" s="7">
        <f>E50+E51+E52+E53+E54+E55</f>
        <v>1263525.5299999998</v>
      </c>
      <c r="F49" s="5">
        <f t="shared" si="0"/>
        <v>98.007355638896527</v>
      </c>
    </row>
    <row r="50" spans="1:6" ht="15.65" x14ac:dyDescent="0.25">
      <c r="A50" s="8"/>
      <c r="B50" s="8"/>
      <c r="C50" s="1">
        <v>3110</v>
      </c>
      <c r="D50" s="7">
        <f>1251666</f>
        <v>1251666</v>
      </c>
      <c r="E50" s="7">
        <f>582335.47+69792.51+60813.2+513528.6</f>
        <v>1226469.7799999998</v>
      </c>
      <c r="F50" s="5">
        <f t="shared" si="0"/>
        <v>97.986985345930918</v>
      </c>
    </row>
    <row r="51" spans="1:6" ht="15.65" x14ac:dyDescent="0.25">
      <c r="A51" s="8"/>
      <c r="B51" s="8"/>
      <c r="C51" s="1">
        <v>4010</v>
      </c>
      <c r="D51" s="7">
        <v>22492</v>
      </c>
      <c r="E51" s="7">
        <v>22492</v>
      </c>
      <c r="F51" s="5">
        <f t="shared" si="0"/>
        <v>100</v>
      </c>
    </row>
    <row r="52" spans="1:6" ht="15.65" x14ac:dyDescent="0.25">
      <c r="A52" s="8"/>
      <c r="B52" s="8"/>
      <c r="C52" s="1">
        <v>4110</v>
      </c>
      <c r="D52" s="7">
        <v>4312</v>
      </c>
      <c r="E52" s="7">
        <v>4312</v>
      </c>
      <c r="F52" s="5">
        <f t="shared" si="0"/>
        <v>100</v>
      </c>
    </row>
    <row r="53" spans="1:6" ht="15.65" x14ac:dyDescent="0.25">
      <c r="A53" s="8"/>
      <c r="B53" s="8"/>
      <c r="C53" s="1">
        <v>4120</v>
      </c>
      <c r="D53" s="7">
        <v>398</v>
      </c>
      <c r="E53" s="7">
        <v>398</v>
      </c>
      <c r="F53" s="5">
        <f t="shared" si="0"/>
        <v>100</v>
      </c>
    </row>
    <row r="54" spans="1:6" ht="15.65" x14ac:dyDescent="0.25">
      <c r="A54" s="1"/>
      <c r="B54" s="1"/>
      <c r="C54" s="1">
        <v>4210</v>
      </c>
      <c r="D54" s="7">
        <v>5113</v>
      </c>
      <c r="E54" s="7">
        <v>4619.75</v>
      </c>
      <c r="F54" s="5">
        <f t="shared" si="0"/>
        <v>90.353021709368278</v>
      </c>
    </row>
    <row r="55" spans="1:6" ht="15.65" x14ac:dyDescent="0.25">
      <c r="A55" s="1"/>
      <c r="B55" s="1"/>
      <c r="C55" s="1">
        <v>4300</v>
      </c>
      <c r="D55" s="7">
        <v>5234</v>
      </c>
      <c r="E55" s="7">
        <v>5234</v>
      </c>
      <c r="F55" s="5">
        <f t="shared" si="0"/>
        <v>100</v>
      </c>
    </row>
    <row r="56" spans="1:6" ht="15.65" x14ac:dyDescent="0.25">
      <c r="A56" s="1"/>
      <c r="B56" s="1">
        <v>85503</v>
      </c>
      <c r="C56" s="1"/>
      <c r="D56" s="7">
        <f>D57</f>
        <v>542</v>
      </c>
      <c r="E56" s="7">
        <f>E57</f>
        <v>542</v>
      </c>
      <c r="F56" s="5">
        <f t="shared" si="0"/>
        <v>100</v>
      </c>
    </row>
    <row r="57" spans="1:6" ht="15.65" x14ac:dyDescent="0.25">
      <c r="A57" s="1"/>
      <c r="B57" s="1"/>
      <c r="C57" s="1">
        <v>4210</v>
      </c>
      <c r="D57" s="7">
        <v>542</v>
      </c>
      <c r="E57" s="7">
        <v>542</v>
      </c>
      <c r="F57" s="5">
        <f t="shared" si="0"/>
        <v>100</v>
      </c>
    </row>
    <row r="58" spans="1:6" ht="15.65" x14ac:dyDescent="0.25">
      <c r="A58" s="1"/>
      <c r="B58" s="1">
        <v>85513</v>
      </c>
      <c r="C58" s="1"/>
      <c r="D58" s="7">
        <f>D59</f>
        <v>28987</v>
      </c>
      <c r="E58" s="7">
        <f>E59</f>
        <v>23838.03</v>
      </c>
      <c r="F58" s="5">
        <f t="shared" si="0"/>
        <v>82.236968296132744</v>
      </c>
    </row>
    <row r="59" spans="1:6" ht="15.65" x14ac:dyDescent="0.25">
      <c r="A59" s="1"/>
      <c r="B59" s="1"/>
      <c r="C59" s="1">
        <v>4130</v>
      </c>
      <c r="D59" s="7">
        <v>28987</v>
      </c>
      <c r="E59" s="7">
        <v>23838.03</v>
      </c>
      <c r="F59" s="5">
        <f t="shared" si="0"/>
        <v>82.236968296132744</v>
      </c>
    </row>
    <row r="60" spans="1:6" ht="15.65" x14ac:dyDescent="0.25">
      <c r="A60" s="9" t="s">
        <v>9</v>
      </c>
      <c r="B60" s="9"/>
      <c r="C60" s="9"/>
      <c r="D60" s="4">
        <f>D7+D15+D22+D26+D30+D34+D43</f>
        <v>3559430.66</v>
      </c>
      <c r="E60" s="4">
        <f>E7+E15+E22+E26+E30+E34+E43</f>
        <v>3505225.1399999997</v>
      </c>
      <c r="F60" s="5">
        <f t="shared" si="0"/>
        <v>98.477129485646429</v>
      </c>
    </row>
  </sheetData>
  <mergeCells count="17">
    <mergeCell ref="B28:B29"/>
    <mergeCell ref="A50:A53"/>
    <mergeCell ref="B50:B53"/>
    <mergeCell ref="A60:C60"/>
    <mergeCell ref="E1:G2"/>
    <mergeCell ref="A32:A33"/>
    <mergeCell ref="B32:B33"/>
    <mergeCell ref="A36:A37"/>
    <mergeCell ref="B36:B37"/>
    <mergeCell ref="A45:A48"/>
    <mergeCell ref="B45:B48"/>
    <mergeCell ref="A4:F4"/>
    <mergeCell ref="A9:A14"/>
    <mergeCell ref="B9:B14"/>
    <mergeCell ref="A17:A19"/>
    <mergeCell ref="B17:B19"/>
    <mergeCell ref="A28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abulajewska</dc:creator>
  <cp:lastModifiedBy>Urząd Gminy w Budrach</cp:lastModifiedBy>
  <dcterms:created xsi:type="dcterms:W3CDTF">2015-06-05T18:19:34Z</dcterms:created>
  <dcterms:modified xsi:type="dcterms:W3CDTF">2023-03-31T06:26:03Z</dcterms:modified>
</cp:coreProperties>
</file>