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liki\MOJE DOKUMENTY\Sprawozdania\Wykonanie I półrocze 2022 r\"/>
    </mc:Choice>
  </mc:AlternateContent>
  <xr:revisionPtr revIDLastSave="0" documentId="13_ncr:1_{EDCEC867-7ECC-4B02-8267-DBC899905237}" xr6:coauthVersionLast="47" xr6:coauthVersionMax="47" xr10:uidLastSave="{00000000-0000-0000-0000-000000000000}"/>
  <bookViews>
    <workbookView xWindow="-120" yWindow="-120" windowWidth="29040" windowHeight="15840" activeTab="1" xr2:uid="{C15B072B-0943-485B-92AD-CD6581D734E0}"/>
  </bookViews>
  <sheets>
    <sheet name="Dochody" sheetId="1" r:id="rId1"/>
    <sheet name="Wydat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" l="1"/>
  <c r="D40" i="2"/>
  <c r="F51" i="2"/>
  <c r="F36" i="2"/>
  <c r="F37" i="2"/>
  <c r="F38" i="2"/>
  <c r="F39" i="2"/>
  <c r="E35" i="2"/>
  <c r="D35" i="2"/>
  <c r="E27" i="2"/>
  <c r="E26" i="2" s="1"/>
  <c r="D27" i="2"/>
  <c r="D26" i="2" s="1"/>
  <c r="F30" i="2"/>
  <c r="E15" i="2"/>
  <c r="E14" i="2" s="1"/>
  <c r="D15" i="2"/>
  <c r="D14" i="2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26" i="1"/>
  <c r="E24" i="1"/>
  <c r="D24" i="1"/>
  <c r="D7" i="1"/>
  <c r="D6" i="1" s="1"/>
  <c r="E7" i="1"/>
  <c r="E6" i="1" s="1"/>
  <c r="E53" i="2"/>
  <c r="D53" i="2"/>
  <c r="E46" i="2"/>
  <c r="D46" i="2"/>
  <c r="E19" i="1"/>
  <c r="D19" i="1"/>
  <c r="D18" i="1" s="1"/>
  <c r="E10" i="1"/>
  <c r="E9" i="1" s="1"/>
  <c r="F8" i="2"/>
  <c r="F9" i="2"/>
  <c r="F10" i="2"/>
  <c r="F11" i="2"/>
  <c r="F12" i="2"/>
  <c r="F13" i="2"/>
  <c r="F16" i="2"/>
  <c r="F17" i="2"/>
  <c r="F18" i="2"/>
  <c r="F21" i="2"/>
  <c r="F28" i="2"/>
  <c r="F29" i="2"/>
  <c r="F33" i="2"/>
  <c r="F34" i="2"/>
  <c r="F42" i="2"/>
  <c r="F43" i="2"/>
  <c r="F44" i="2"/>
  <c r="F45" i="2"/>
  <c r="F47" i="2"/>
  <c r="F48" i="2"/>
  <c r="F49" i="2"/>
  <c r="F50" i="2"/>
  <c r="F52" i="2"/>
  <c r="F54" i="2"/>
  <c r="F56" i="2"/>
  <c r="E55" i="2"/>
  <c r="D55" i="2"/>
  <c r="E41" i="2"/>
  <c r="D41" i="2"/>
  <c r="E32" i="2"/>
  <c r="D32" i="2"/>
  <c r="D31" i="2" s="1"/>
  <c r="E20" i="2"/>
  <c r="E19" i="2" s="1"/>
  <c r="D20" i="2"/>
  <c r="D19" i="2" s="1"/>
  <c r="E7" i="2"/>
  <c r="E6" i="2" s="1"/>
  <c r="D7" i="2"/>
  <c r="D6" i="2" s="1"/>
  <c r="E33" i="1"/>
  <c r="D33" i="1"/>
  <c r="E31" i="1"/>
  <c r="D31" i="1"/>
  <c r="D26" i="1" s="1"/>
  <c r="E29" i="1"/>
  <c r="D29" i="1"/>
  <c r="E27" i="1"/>
  <c r="D27" i="1"/>
  <c r="E22" i="1"/>
  <c r="E21" i="1" s="1"/>
  <c r="D22" i="1"/>
  <c r="D21" i="1" s="1"/>
  <c r="E16" i="1"/>
  <c r="D16" i="1"/>
  <c r="D15" i="1" s="1"/>
  <c r="E13" i="1"/>
  <c r="E12" i="1" s="1"/>
  <c r="D13" i="1"/>
  <c r="D12" i="1" s="1"/>
  <c r="F35" i="2" l="1"/>
  <c r="E31" i="2"/>
  <c r="F31" i="2" s="1"/>
  <c r="F53" i="2"/>
  <c r="F25" i="2"/>
  <c r="F26" i="2"/>
  <c r="E23" i="2"/>
  <c r="E22" i="2" s="1"/>
  <c r="F24" i="2"/>
  <c r="D23" i="2"/>
  <c r="D22" i="2" s="1"/>
  <c r="F22" i="2" s="1"/>
  <c r="D10" i="1"/>
  <c r="D9" i="1" s="1"/>
  <c r="F46" i="2"/>
  <c r="F6" i="1"/>
  <c r="F20" i="2"/>
  <c r="F6" i="2"/>
  <c r="F15" i="2"/>
  <c r="F55" i="2"/>
  <c r="F27" i="2"/>
  <c r="F41" i="2"/>
  <c r="F32" i="2"/>
  <c r="F7" i="2"/>
  <c r="E15" i="1"/>
  <c r="E18" i="1"/>
  <c r="F23" i="2" l="1"/>
  <c r="D57" i="2"/>
  <c r="F40" i="2"/>
  <c r="D35" i="1"/>
  <c r="F19" i="2"/>
  <c r="F14" i="2"/>
  <c r="E57" i="2"/>
  <c r="E35" i="1"/>
  <c r="F57" i="2" l="1"/>
</calcChain>
</file>

<file path=xl/sharedStrings.xml><?xml version="1.0" encoding="utf-8"?>
<sst xmlns="http://schemas.openxmlformats.org/spreadsheetml/2006/main" count="23" uniqueCount="15">
  <si>
    <t>Dział</t>
  </si>
  <si>
    <t>Rozdział</t>
  </si>
  <si>
    <t>§</t>
  </si>
  <si>
    <t>Plan</t>
  </si>
  <si>
    <t>Wykonanie</t>
  </si>
  <si>
    <t>% wykonania</t>
  </si>
  <si>
    <t>Razem dochody</t>
  </si>
  <si>
    <t xml:space="preserve">Razem wydatki                      </t>
  </si>
  <si>
    <t>Załącznik nr 3 do sprawozdania</t>
  </si>
  <si>
    <t>010</t>
  </si>
  <si>
    <t>01095</t>
  </si>
  <si>
    <t>z wykonania budżetu Gminy Budry za  I półrocze 2022 r.</t>
  </si>
  <si>
    <t>Dochody związane z realizacją zadań z zakresu administracji rządowej i innych zadań zleconych odrębnymi ustawami za I półrocze 2022 r.</t>
  </si>
  <si>
    <t>Załącznik nr 4 do sprawozdania z wykonania budżetu Gminy Budry za I półrocze 2022 r.</t>
  </si>
  <si>
    <t>Wydatki związane z realizacją zadań z zakresu administracji rządowej i innych zadań zleconych odrębnymi ustawami za I półrocze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</si>
</sst>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226-22AF-496D-BF1F-557B2AC77B64}">
  <dimension ref="A1:G35"/>
  <sheetViews>
    <sheetView view="pageLayout" topLeftCell="A28" zoomScaleNormal="100" workbookViewId="0">
      <selection activeCell="F6" sqref="F6:F35"/>
    </sheetView>
  </sheetViews>
  <sheetFormatPr defaultRowHeight="15" x14ac:dyDescent="0.25"/>
  <cols>
    <col min="1" max="1" width="7.28515625" customWidth="1"/>
    <col min="2" max="2" width="13.28515625" customWidth="1"/>
    <col min="3" max="3" width="9" customWidth="1"/>
    <col min="4" max="4" width="16.7109375" customWidth="1"/>
    <col min="5" max="5" width="18.28515625" customWidth="1"/>
    <col min="6" max="6" width="11.140625" customWidth="1"/>
  </cols>
  <sheetData>
    <row r="1" spans="1:7" x14ac:dyDescent="0.25">
      <c r="E1" s="16" t="s">
        <v>8</v>
      </c>
      <c r="F1" s="16"/>
      <c r="G1" s="16"/>
    </row>
    <row r="2" spans="1:7" x14ac:dyDescent="0.25">
      <c r="D2" s="16" t="s">
        <v>11</v>
      </c>
      <c r="E2" s="16"/>
      <c r="F2" s="16"/>
      <c r="G2" s="16"/>
    </row>
    <row r="3" spans="1:7" ht="39.75" customHeight="1" x14ac:dyDescent="0.25">
      <c r="A3" s="11" t="s">
        <v>12</v>
      </c>
      <c r="B3" s="12"/>
      <c r="C3" s="12"/>
      <c r="D3" s="12"/>
      <c r="E3" s="12"/>
      <c r="F3" s="12"/>
    </row>
    <row r="4" spans="1:7" ht="33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7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7" ht="15.75" x14ac:dyDescent="0.25">
      <c r="A6" s="2" t="s">
        <v>9</v>
      </c>
      <c r="B6" s="3"/>
      <c r="C6" s="3"/>
      <c r="D6" s="4">
        <f>D7</f>
        <v>495601.13</v>
      </c>
      <c r="E6" s="4">
        <f>E7</f>
        <v>495601.13</v>
      </c>
      <c r="F6" s="17">
        <f>E6/D6*100</f>
        <v>100</v>
      </c>
    </row>
    <row r="7" spans="1:7" ht="15.75" x14ac:dyDescent="0.25">
      <c r="A7" s="1"/>
      <c r="B7" s="6" t="s">
        <v>10</v>
      </c>
      <c r="C7" s="1"/>
      <c r="D7" s="7">
        <f>D8</f>
        <v>495601.13</v>
      </c>
      <c r="E7" s="7">
        <f>E8</f>
        <v>495601.13</v>
      </c>
      <c r="F7" s="17">
        <f t="shared" ref="F7:F35" si="0">E7/D7*100</f>
        <v>100</v>
      </c>
    </row>
    <row r="8" spans="1:7" ht="15.75" x14ac:dyDescent="0.25">
      <c r="A8" s="1"/>
      <c r="B8" s="1"/>
      <c r="C8" s="1">
        <v>2010</v>
      </c>
      <c r="D8" s="7">
        <v>495601.13</v>
      </c>
      <c r="E8" s="7">
        <v>495601.13</v>
      </c>
      <c r="F8" s="17">
        <f t="shared" si="0"/>
        <v>100</v>
      </c>
    </row>
    <row r="9" spans="1:7" ht="15.75" x14ac:dyDescent="0.25">
      <c r="A9" s="3">
        <v>750</v>
      </c>
      <c r="B9" s="3"/>
      <c r="C9" s="3"/>
      <c r="D9" s="4">
        <f>D10</f>
        <v>29562</v>
      </c>
      <c r="E9" s="4">
        <f>E10</f>
        <v>20831</v>
      </c>
      <c r="F9" s="17">
        <f t="shared" si="0"/>
        <v>70.465462417969022</v>
      </c>
    </row>
    <row r="10" spans="1:7" ht="15.75" x14ac:dyDescent="0.25">
      <c r="A10" s="1"/>
      <c r="B10" s="1">
        <v>75011</v>
      </c>
      <c r="C10" s="1"/>
      <c r="D10" s="7">
        <f>D11</f>
        <v>29562</v>
      </c>
      <c r="E10" s="7">
        <f>E11</f>
        <v>20831</v>
      </c>
      <c r="F10" s="17">
        <f t="shared" si="0"/>
        <v>70.465462417969022</v>
      </c>
    </row>
    <row r="11" spans="1:7" ht="15.75" x14ac:dyDescent="0.25">
      <c r="A11" s="1"/>
      <c r="B11" s="1"/>
      <c r="C11" s="1">
        <v>2010</v>
      </c>
      <c r="D11" s="7">
        <v>29562</v>
      </c>
      <c r="E11" s="7">
        <v>20831</v>
      </c>
      <c r="F11" s="17">
        <f t="shared" si="0"/>
        <v>70.465462417969022</v>
      </c>
    </row>
    <row r="12" spans="1:7" ht="15.75" x14ac:dyDescent="0.25">
      <c r="A12" s="3">
        <v>751</v>
      </c>
      <c r="B12" s="3"/>
      <c r="C12" s="3"/>
      <c r="D12" s="4">
        <f>D13</f>
        <v>603</v>
      </c>
      <c r="E12" s="4">
        <f>E13</f>
        <v>303</v>
      </c>
      <c r="F12" s="17">
        <f t="shared" si="0"/>
        <v>50.248756218905477</v>
      </c>
    </row>
    <row r="13" spans="1:7" ht="15.75" x14ac:dyDescent="0.25">
      <c r="A13" s="1"/>
      <c r="B13" s="1">
        <v>75101</v>
      </c>
      <c r="C13" s="1"/>
      <c r="D13" s="7">
        <f>D14</f>
        <v>603</v>
      </c>
      <c r="E13" s="7">
        <f>E14</f>
        <v>303</v>
      </c>
      <c r="F13" s="17">
        <f t="shared" si="0"/>
        <v>50.248756218905477</v>
      </c>
    </row>
    <row r="14" spans="1:7" ht="15.75" x14ac:dyDescent="0.25">
      <c r="A14" s="1"/>
      <c r="B14" s="1"/>
      <c r="C14" s="1">
        <v>2010</v>
      </c>
      <c r="D14" s="7">
        <v>603</v>
      </c>
      <c r="E14" s="7">
        <v>303</v>
      </c>
      <c r="F14" s="17">
        <f t="shared" si="0"/>
        <v>50.248756218905477</v>
      </c>
    </row>
    <row r="15" spans="1:7" ht="15.75" x14ac:dyDescent="0.25">
      <c r="A15" s="3">
        <v>801</v>
      </c>
      <c r="B15" s="3"/>
      <c r="C15" s="3"/>
      <c r="D15" s="4">
        <f>D16</f>
        <v>9275</v>
      </c>
      <c r="E15" s="4">
        <f>E16</f>
        <v>9275</v>
      </c>
      <c r="F15" s="17">
        <f t="shared" si="0"/>
        <v>100</v>
      </c>
    </row>
    <row r="16" spans="1:7" ht="15.75" x14ac:dyDescent="0.25">
      <c r="A16" s="3"/>
      <c r="B16" s="1">
        <v>80153</v>
      </c>
      <c r="C16" s="1"/>
      <c r="D16" s="7">
        <f>D17</f>
        <v>9275</v>
      </c>
      <c r="E16" s="7">
        <f>E17</f>
        <v>9275</v>
      </c>
      <c r="F16" s="17">
        <f t="shared" si="0"/>
        <v>100</v>
      </c>
    </row>
    <row r="17" spans="1:6" ht="15.75" x14ac:dyDescent="0.25">
      <c r="A17" s="3"/>
      <c r="B17" s="1"/>
      <c r="C17" s="1">
        <v>2010</v>
      </c>
      <c r="D17" s="7">
        <v>9275</v>
      </c>
      <c r="E17" s="7">
        <v>9275</v>
      </c>
      <c r="F17" s="17">
        <f t="shared" si="0"/>
        <v>100</v>
      </c>
    </row>
    <row r="18" spans="1:6" ht="15.75" x14ac:dyDescent="0.25">
      <c r="A18" s="3">
        <v>851</v>
      </c>
      <c r="B18" s="3"/>
      <c r="C18" s="3"/>
      <c r="D18" s="4">
        <f>D19</f>
        <v>233</v>
      </c>
      <c r="E18" s="4">
        <f>E19</f>
        <v>115</v>
      </c>
      <c r="F18" s="17">
        <f t="shared" si="0"/>
        <v>49.356223175965667</v>
      </c>
    </row>
    <row r="19" spans="1:6" ht="15.75" x14ac:dyDescent="0.25">
      <c r="A19" s="1"/>
      <c r="B19" s="1">
        <v>85195</v>
      </c>
      <c r="C19" s="1"/>
      <c r="D19" s="7">
        <f>D20</f>
        <v>233</v>
      </c>
      <c r="E19" s="7">
        <f>E20</f>
        <v>115</v>
      </c>
      <c r="F19" s="17">
        <f t="shared" si="0"/>
        <v>49.356223175965667</v>
      </c>
    </row>
    <row r="20" spans="1:6" ht="15.75" x14ac:dyDescent="0.25">
      <c r="A20" s="1"/>
      <c r="B20" s="1"/>
      <c r="C20" s="1">
        <v>2010</v>
      </c>
      <c r="D20" s="7">
        <v>233</v>
      </c>
      <c r="E20" s="7">
        <v>115</v>
      </c>
      <c r="F20" s="17">
        <f t="shared" si="0"/>
        <v>49.356223175965667</v>
      </c>
    </row>
    <row r="21" spans="1:6" ht="15.75" x14ac:dyDescent="0.25">
      <c r="A21" s="3">
        <v>852</v>
      </c>
      <c r="B21" s="3"/>
      <c r="C21" s="3"/>
      <c r="D21" s="4">
        <f>D22+D24</f>
        <v>302977</v>
      </c>
      <c r="E21" s="4">
        <f>E22+E24</f>
        <v>302734.57</v>
      </c>
      <c r="F21" s="17">
        <f t="shared" si="0"/>
        <v>99.919984025190033</v>
      </c>
    </row>
    <row r="22" spans="1:6" ht="15.75" x14ac:dyDescent="0.25">
      <c r="A22" s="1"/>
      <c r="B22" s="1">
        <v>85215</v>
      </c>
      <c r="C22" s="1"/>
      <c r="D22" s="7">
        <f>D23</f>
        <v>579</v>
      </c>
      <c r="E22" s="7">
        <f>E23</f>
        <v>336.57</v>
      </c>
      <c r="F22" s="17">
        <f t="shared" si="0"/>
        <v>58.129533678756474</v>
      </c>
    </row>
    <row r="23" spans="1:6" ht="15.75" x14ac:dyDescent="0.25">
      <c r="A23" s="1"/>
      <c r="B23" s="1"/>
      <c r="C23" s="1">
        <v>2010</v>
      </c>
      <c r="D23" s="7">
        <v>579</v>
      </c>
      <c r="E23" s="7">
        <v>336.57</v>
      </c>
      <c r="F23" s="17">
        <f t="shared" si="0"/>
        <v>58.129533678756474</v>
      </c>
    </row>
    <row r="24" spans="1:6" ht="15.75" x14ac:dyDescent="0.25">
      <c r="A24" s="9"/>
      <c r="B24" s="9">
        <v>85295</v>
      </c>
      <c r="C24" s="9"/>
      <c r="D24" s="7">
        <f>D25</f>
        <v>302398</v>
      </c>
      <c r="E24" s="7">
        <f>E25</f>
        <v>302398</v>
      </c>
      <c r="F24" s="17">
        <f t="shared" si="0"/>
        <v>100</v>
      </c>
    </row>
    <row r="25" spans="1:6" ht="15.75" x14ac:dyDescent="0.25">
      <c r="A25" s="9"/>
      <c r="B25" s="9"/>
      <c r="C25" s="9">
        <v>2010</v>
      </c>
      <c r="D25" s="7">
        <v>302398</v>
      </c>
      <c r="E25" s="7">
        <v>302398</v>
      </c>
      <c r="F25" s="17">
        <f t="shared" si="0"/>
        <v>100</v>
      </c>
    </row>
    <row r="26" spans="1:6" ht="15.75" x14ac:dyDescent="0.25">
      <c r="A26" s="3">
        <v>855</v>
      </c>
      <c r="B26" s="3"/>
      <c r="C26" s="3"/>
      <c r="D26" s="4">
        <f>D27+D29+D31+D33</f>
        <v>2188555</v>
      </c>
      <c r="E26" s="4">
        <f>E27+E29+E31+E33</f>
        <v>1608624</v>
      </c>
      <c r="F26" s="17">
        <f t="shared" si="0"/>
        <v>73.501648347882508</v>
      </c>
    </row>
    <row r="27" spans="1:6" ht="15.75" x14ac:dyDescent="0.25">
      <c r="A27" s="1"/>
      <c r="B27" s="1">
        <v>85501</v>
      </c>
      <c r="C27" s="1"/>
      <c r="D27" s="7">
        <f>D28</f>
        <v>1008362</v>
      </c>
      <c r="E27" s="7">
        <f>E28</f>
        <v>961733</v>
      </c>
      <c r="F27" s="17">
        <f t="shared" si="0"/>
        <v>95.375767829410478</v>
      </c>
    </row>
    <row r="28" spans="1:6" ht="15.75" x14ac:dyDescent="0.25">
      <c r="A28" s="1"/>
      <c r="B28" s="1"/>
      <c r="C28" s="1">
        <v>2060</v>
      </c>
      <c r="D28" s="7">
        <v>1008362</v>
      </c>
      <c r="E28" s="7">
        <v>961733</v>
      </c>
      <c r="F28" s="17">
        <f t="shared" si="0"/>
        <v>95.375767829410478</v>
      </c>
    </row>
    <row r="29" spans="1:6" ht="15.75" x14ac:dyDescent="0.25">
      <c r="A29" s="1"/>
      <c r="B29" s="1">
        <v>85502</v>
      </c>
      <c r="C29" s="1"/>
      <c r="D29" s="7">
        <f>D30</f>
        <v>1160202</v>
      </c>
      <c r="E29" s="7">
        <f>E30</f>
        <v>634837</v>
      </c>
      <c r="F29" s="17">
        <f t="shared" si="0"/>
        <v>54.71779914187357</v>
      </c>
    </row>
    <row r="30" spans="1:6" ht="15.75" x14ac:dyDescent="0.25">
      <c r="A30" s="1"/>
      <c r="B30" s="1"/>
      <c r="C30" s="1">
        <v>2010</v>
      </c>
      <c r="D30" s="7">
        <v>1160202</v>
      </c>
      <c r="E30" s="7">
        <v>634837</v>
      </c>
      <c r="F30" s="17">
        <f t="shared" si="0"/>
        <v>54.71779914187357</v>
      </c>
    </row>
    <row r="31" spans="1:6" ht="15.75" x14ac:dyDescent="0.25">
      <c r="A31" s="1"/>
      <c r="B31" s="1">
        <v>85503</v>
      </c>
      <c r="C31" s="1"/>
      <c r="D31" s="7">
        <f>D32</f>
        <v>137</v>
      </c>
      <c r="E31" s="7">
        <f>E32</f>
        <v>123</v>
      </c>
      <c r="F31" s="17">
        <f t="shared" si="0"/>
        <v>89.78102189781022</v>
      </c>
    </row>
    <row r="32" spans="1:6" ht="15.75" x14ac:dyDescent="0.25">
      <c r="A32" s="1"/>
      <c r="B32" s="1"/>
      <c r="C32" s="1">
        <v>2010</v>
      </c>
      <c r="D32" s="7">
        <v>137</v>
      </c>
      <c r="E32" s="7">
        <v>123</v>
      </c>
      <c r="F32" s="17">
        <f t="shared" si="0"/>
        <v>89.78102189781022</v>
      </c>
    </row>
    <row r="33" spans="1:6" ht="15.75" x14ac:dyDescent="0.25">
      <c r="A33" s="1"/>
      <c r="B33" s="1">
        <v>85513</v>
      </c>
      <c r="C33" s="1"/>
      <c r="D33" s="7">
        <f>D34</f>
        <v>19854</v>
      </c>
      <c r="E33" s="7">
        <f>E34</f>
        <v>11931</v>
      </c>
      <c r="F33" s="17">
        <f t="shared" si="0"/>
        <v>60.093683892414631</v>
      </c>
    </row>
    <row r="34" spans="1:6" ht="15.75" x14ac:dyDescent="0.25">
      <c r="A34" s="1"/>
      <c r="B34" s="1"/>
      <c r="C34" s="1">
        <v>2010</v>
      </c>
      <c r="D34" s="7">
        <v>19854</v>
      </c>
      <c r="E34" s="7">
        <v>11931</v>
      </c>
      <c r="F34" s="17">
        <f t="shared" si="0"/>
        <v>60.093683892414631</v>
      </c>
    </row>
    <row r="35" spans="1:6" ht="15.75" x14ac:dyDescent="0.25">
      <c r="A35" s="10" t="s">
        <v>6</v>
      </c>
      <c r="B35" s="10"/>
      <c r="C35" s="10"/>
      <c r="D35" s="4">
        <f>D6+D9+D12+D15+D18+D21+D26</f>
        <v>3026806.13</v>
      </c>
      <c r="E35" s="4">
        <f>E6+E9+E12+E15+E18+E21+E26</f>
        <v>2437483.7000000002</v>
      </c>
      <c r="F35" s="17">
        <f t="shared" si="0"/>
        <v>80.529891750946078</v>
      </c>
    </row>
  </sheetData>
  <mergeCells count="4">
    <mergeCell ref="A35:C35"/>
    <mergeCell ref="A3:F3"/>
    <mergeCell ref="D2:G2"/>
    <mergeCell ref="E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029-C34B-4BC5-95A2-1FC6D9AB5C64}">
  <sheetPr>
    <pageSetUpPr fitToPage="1"/>
  </sheetPr>
  <dimension ref="A1:J57"/>
  <sheetViews>
    <sheetView tabSelected="1" topLeftCell="A40" workbookViewId="0">
      <selection activeCell="E40" sqref="E40"/>
    </sheetView>
  </sheetViews>
  <sheetFormatPr defaultRowHeight="15" x14ac:dyDescent="0.25"/>
  <cols>
    <col min="1" max="1" width="6.7109375" customWidth="1"/>
    <col min="2" max="2" width="10.140625" customWidth="1"/>
    <col min="3" max="3" width="10.7109375" customWidth="1"/>
    <col min="4" max="4" width="16.85546875" customWidth="1"/>
    <col min="5" max="5" width="16.140625" customWidth="1"/>
    <col min="6" max="6" width="11.42578125" customWidth="1"/>
    <col min="10" max="10" width="21" customWidth="1"/>
  </cols>
  <sheetData>
    <row r="1" spans="1:10" x14ac:dyDescent="0.25">
      <c r="H1" s="14" t="s">
        <v>13</v>
      </c>
      <c r="I1" s="14"/>
      <c r="J1" s="14"/>
    </row>
    <row r="2" spans="1:10" x14ac:dyDescent="0.25">
      <c r="H2" s="14"/>
      <c r="I2" s="14"/>
      <c r="J2" s="14"/>
    </row>
    <row r="3" spans="1:10" ht="28.5" customHeight="1" x14ac:dyDescent="0.25">
      <c r="A3" s="11" t="s">
        <v>14</v>
      </c>
      <c r="B3" s="11"/>
      <c r="C3" s="11"/>
      <c r="D3" s="11"/>
      <c r="E3" s="11"/>
      <c r="F3" s="11"/>
    </row>
    <row r="4" spans="1:10" ht="37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10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0" ht="15.75" x14ac:dyDescent="0.25">
      <c r="A6" s="2" t="s">
        <v>9</v>
      </c>
      <c r="B6" s="3"/>
      <c r="C6" s="3"/>
      <c r="D6" s="4">
        <f>D7</f>
        <v>495601.13</v>
      </c>
      <c r="E6" s="4">
        <f>E7</f>
        <v>492342.57</v>
      </c>
      <c r="F6" s="5">
        <f>E6/D6*100</f>
        <v>99.342503516890687</v>
      </c>
    </row>
    <row r="7" spans="1:10" ht="15.75" x14ac:dyDescent="0.25">
      <c r="A7" s="1"/>
      <c r="B7" s="6" t="s">
        <v>10</v>
      </c>
      <c r="C7" s="1"/>
      <c r="D7" s="7">
        <f>D8+D9+D10+D11+D12+D13</f>
        <v>495601.13</v>
      </c>
      <c r="E7" s="7">
        <f>E8+E9+E10+E11+E12+E13</f>
        <v>492342.57</v>
      </c>
      <c r="F7" s="5">
        <f t="shared" ref="F7:F54" si="0">E7/D7*100</f>
        <v>99.342503516890687</v>
      </c>
    </row>
    <row r="8" spans="1:10" ht="15.75" x14ac:dyDescent="0.25">
      <c r="A8" s="13"/>
      <c r="B8" s="13"/>
      <c r="C8" s="1">
        <v>4010</v>
      </c>
      <c r="D8" s="7">
        <v>2000</v>
      </c>
      <c r="E8" s="7">
        <v>1700</v>
      </c>
      <c r="F8" s="5">
        <f t="shared" si="0"/>
        <v>85</v>
      </c>
    </row>
    <row r="9" spans="1:10" ht="15.75" x14ac:dyDescent="0.25">
      <c r="A9" s="13"/>
      <c r="B9" s="13"/>
      <c r="C9" s="1">
        <v>4110</v>
      </c>
      <c r="D9" s="7">
        <v>350</v>
      </c>
      <c r="E9" s="7">
        <v>295.45999999999998</v>
      </c>
      <c r="F9" s="5">
        <f t="shared" si="0"/>
        <v>84.417142857142849</v>
      </c>
    </row>
    <row r="10" spans="1:10" ht="15.75" x14ac:dyDescent="0.25">
      <c r="A10" s="13"/>
      <c r="B10" s="13"/>
      <c r="C10" s="1">
        <v>4120</v>
      </c>
      <c r="D10" s="7">
        <v>45</v>
      </c>
      <c r="E10" s="7">
        <v>41.65</v>
      </c>
      <c r="F10" s="5">
        <f t="shared" si="0"/>
        <v>92.555555555555557</v>
      </c>
    </row>
    <row r="11" spans="1:10" ht="15.75" x14ac:dyDescent="0.25">
      <c r="A11" s="13"/>
      <c r="B11" s="13"/>
      <c r="C11" s="1">
        <v>4210</v>
      </c>
      <c r="D11" s="7">
        <v>4139.75</v>
      </c>
      <c r="E11" s="7">
        <v>1529.94</v>
      </c>
      <c r="F11" s="5">
        <f t="shared" si="0"/>
        <v>36.957304185035326</v>
      </c>
    </row>
    <row r="12" spans="1:10" ht="15.75" x14ac:dyDescent="0.25">
      <c r="A12" s="13"/>
      <c r="B12" s="13"/>
      <c r="C12" s="1">
        <v>4300</v>
      </c>
      <c r="D12" s="7">
        <v>3182.92</v>
      </c>
      <c r="E12" s="7">
        <v>2892.06</v>
      </c>
      <c r="F12" s="5">
        <f t="shared" si="0"/>
        <v>90.861850125042409</v>
      </c>
    </row>
    <row r="13" spans="1:10" ht="15.75" x14ac:dyDescent="0.25">
      <c r="A13" s="13"/>
      <c r="B13" s="13"/>
      <c r="C13" s="1">
        <v>4430</v>
      </c>
      <c r="D13" s="7">
        <v>485883.46</v>
      </c>
      <c r="E13" s="7">
        <v>485883.46</v>
      </c>
      <c r="F13" s="5">
        <f t="shared" si="0"/>
        <v>100</v>
      </c>
    </row>
    <row r="14" spans="1:10" ht="15.75" x14ac:dyDescent="0.25">
      <c r="A14" s="3">
        <v>750</v>
      </c>
      <c r="B14" s="3"/>
      <c r="C14" s="3"/>
      <c r="D14" s="4">
        <f>D15</f>
        <v>29562</v>
      </c>
      <c r="E14" s="4">
        <f>E15</f>
        <v>18196.809999999998</v>
      </c>
      <c r="F14" s="5">
        <f t="shared" si="0"/>
        <v>61.554732426764083</v>
      </c>
    </row>
    <row r="15" spans="1:10" ht="15.75" x14ac:dyDescent="0.25">
      <c r="A15" s="3"/>
      <c r="B15" s="1">
        <v>75011</v>
      </c>
      <c r="C15" s="1"/>
      <c r="D15" s="7">
        <f>D16+D17+D18</f>
        <v>29562</v>
      </c>
      <c r="E15" s="7">
        <f>E16+E17+E18</f>
        <v>18196.809999999998</v>
      </c>
      <c r="F15" s="5">
        <f t="shared" si="0"/>
        <v>61.554732426764083</v>
      </c>
    </row>
    <row r="16" spans="1:10" ht="15.75" x14ac:dyDescent="0.25">
      <c r="A16" s="13"/>
      <c r="B16" s="13"/>
      <c r="C16" s="1">
        <v>4010</v>
      </c>
      <c r="D16" s="7">
        <v>24732</v>
      </c>
      <c r="E16" s="7">
        <v>15754.81</v>
      </c>
      <c r="F16" s="5">
        <f t="shared" si="0"/>
        <v>63.702126799288372</v>
      </c>
    </row>
    <row r="17" spans="1:6" ht="15.75" x14ac:dyDescent="0.25">
      <c r="A17" s="13"/>
      <c r="B17" s="13"/>
      <c r="C17" s="1">
        <v>4110</v>
      </c>
      <c r="D17" s="7">
        <v>4587</v>
      </c>
      <c r="E17" s="7">
        <v>2320</v>
      </c>
      <c r="F17" s="5">
        <f t="shared" si="0"/>
        <v>50.577719642467841</v>
      </c>
    </row>
    <row r="18" spans="1:6" ht="15.75" x14ac:dyDescent="0.25">
      <c r="A18" s="13"/>
      <c r="B18" s="13"/>
      <c r="C18" s="1">
        <v>4120</v>
      </c>
      <c r="D18" s="7">
        <v>243</v>
      </c>
      <c r="E18" s="7">
        <v>122</v>
      </c>
      <c r="F18" s="5">
        <f t="shared" si="0"/>
        <v>50.205761316872433</v>
      </c>
    </row>
    <row r="19" spans="1:6" ht="15.75" x14ac:dyDescent="0.25">
      <c r="A19" s="3">
        <v>751</v>
      </c>
      <c r="B19" s="3"/>
      <c r="C19" s="3"/>
      <c r="D19" s="4">
        <f>D20</f>
        <v>603</v>
      </c>
      <c r="E19" s="4">
        <f>E20</f>
        <v>303</v>
      </c>
      <c r="F19" s="5">
        <f t="shared" si="0"/>
        <v>50.248756218905477</v>
      </c>
    </row>
    <row r="20" spans="1:6" ht="15.75" x14ac:dyDescent="0.25">
      <c r="A20" s="1"/>
      <c r="B20" s="1">
        <v>75101</v>
      </c>
      <c r="C20" s="1"/>
      <c r="D20" s="7">
        <f>D21</f>
        <v>603</v>
      </c>
      <c r="E20" s="7">
        <f>E21</f>
        <v>303</v>
      </c>
      <c r="F20" s="5">
        <f t="shared" si="0"/>
        <v>50.248756218905477</v>
      </c>
    </row>
    <row r="21" spans="1:6" ht="15.75" x14ac:dyDescent="0.25">
      <c r="A21" s="1"/>
      <c r="B21" s="1"/>
      <c r="C21" s="1">
        <v>4300</v>
      </c>
      <c r="D21" s="7">
        <v>603</v>
      </c>
      <c r="E21" s="7">
        <v>303</v>
      </c>
      <c r="F21" s="5">
        <f t="shared" si="0"/>
        <v>50.248756218905477</v>
      </c>
    </row>
    <row r="22" spans="1:6" ht="15.75" x14ac:dyDescent="0.25">
      <c r="A22" s="3">
        <v>801</v>
      </c>
      <c r="B22" s="3"/>
      <c r="C22" s="3"/>
      <c r="D22" s="4">
        <f>D23</f>
        <v>9275</v>
      </c>
      <c r="E22" s="4">
        <f>E23</f>
        <v>4124.5200000000004</v>
      </c>
      <c r="F22" s="5">
        <f t="shared" si="0"/>
        <v>44.469218328840974</v>
      </c>
    </row>
    <row r="23" spans="1:6" ht="15.75" x14ac:dyDescent="0.25">
      <c r="A23" s="3"/>
      <c r="B23" s="1">
        <v>80153</v>
      </c>
      <c r="C23" s="1"/>
      <c r="D23" s="7">
        <f>D24+D25</f>
        <v>9275</v>
      </c>
      <c r="E23" s="7">
        <f>E24+E25</f>
        <v>4124.5200000000004</v>
      </c>
      <c r="F23" s="5">
        <f t="shared" si="0"/>
        <v>44.469218328840974</v>
      </c>
    </row>
    <row r="24" spans="1:6" ht="15.75" x14ac:dyDescent="0.25">
      <c r="A24" s="15"/>
      <c r="B24" s="13"/>
      <c r="C24" s="1">
        <v>4210</v>
      </c>
      <c r="D24" s="7">
        <v>93</v>
      </c>
      <c r="E24" s="7">
        <v>0</v>
      </c>
      <c r="F24" s="5">
        <f t="shared" si="0"/>
        <v>0</v>
      </c>
    </row>
    <row r="25" spans="1:6" ht="15.75" x14ac:dyDescent="0.25">
      <c r="A25" s="15"/>
      <c r="B25" s="13"/>
      <c r="C25" s="1">
        <v>4240</v>
      </c>
      <c r="D25" s="7">
        <v>9182</v>
      </c>
      <c r="E25" s="7">
        <v>4124.5200000000004</v>
      </c>
      <c r="F25" s="5">
        <f t="shared" si="0"/>
        <v>44.919625353953393</v>
      </c>
    </row>
    <row r="26" spans="1:6" ht="15.75" x14ac:dyDescent="0.25">
      <c r="A26" s="3">
        <v>851</v>
      </c>
      <c r="B26" s="3"/>
      <c r="C26" s="3"/>
      <c r="D26" s="4">
        <f>D27</f>
        <v>233</v>
      </c>
      <c r="E26" s="4">
        <f>E27</f>
        <v>55</v>
      </c>
      <c r="F26" s="5">
        <f t="shared" si="0"/>
        <v>23.605150214592275</v>
      </c>
    </row>
    <row r="27" spans="1:6" ht="15.75" x14ac:dyDescent="0.25">
      <c r="A27" s="1"/>
      <c r="B27" s="1">
        <v>85195</v>
      </c>
      <c r="C27" s="1"/>
      <c r="D27" s="7">
        <f>D28+D29+D30</f>
        <v>233</v>
      </c>
      <c r="E27" s="7">
        <f>E28+E29+E30</f>
        <v>55</v>
      </c>
      <c r="F27" s="5">
        <f t="shared" si="0"/>
        <v>23.605150214592275</v>
      </c>
    </row>
    <row r="28" spans="1:6" ht="15.75" x14ac:dyDescent="0.25">
      <c r="A28" s="13"/>
      <c r="B28" s="13"/>
      <c r="C28" s="1">
        <v>4210</v>
      </c>
      <c r="D28" s="7">
        <v>40</v>
      </c>
      <c r="E28" s="7">
        <v>9</v>
      </c>
      <c r="F28" s="5">
        <f t="shared" si="0"/>
        <v>22.5</v>
      </c>
    </row>
    <row r="29" spans="1:6" ht="15.75" x14ac:dyDescent="0.25">
      <c r="A29" s="13"/>
      <c r="B29" s="13"/>
      <c r="C29" s="1">
        <v>4300</v>
      </c>
      <c r="D29" s="7">
        <v>180</v>
      </c>
      <c r="E29" s="7">
        <v>46</v>
      </c>
      <c r="F29" s="5">
        <f t="shared" si="0"/>
        <v>25.555555555555554</v>
      </c>
    </row>
    <row r="30" spans="1:6" ht="15.75" x14ac:dyDescent="0.25">
      <c r="A30" s="9"/>
      <c r="B30" s="9"/>
      <c r="C30" s="9">
        <v>4410</v>
      </c>
      <c r="D30" s="7">
        <v>13</v>
      </c>
      <c r="E30" s="7">
        <v>0</v>
      </c>
      <c r="F30" s="5">
        <f t="shared" si="0"/>
        <v>0</v>
      </c>
    </row>
    <row r="31" spans="1:6" ht="15.75" x14ac:dyDescent="0.25">
      <c r="A31" s="3">
        <v>852</v>
      </c>
      <c r="B31" s="3"/>
      <c r="C31" s="3"/>
      <c r="D31" s="4">
        <f>D32+D35</f>
        <v>302977</v>
      </c>
      <c r="E31" s="4">
        <f>E32+E35</f>
        <v>274710.61</v>
      </c>
      <c r="F31" s="5">
        <f t="shared" si="0"/>
        <v>90.670450232195847</v>
      </c>
    </row>
    <row r="32" spans="1:6" ht="15.75" x14ac:dyDescent="0.25">
      <c r="A32" s="1"/>
      <c r="B32" s="1">
        <v>85215</v>
      </c>
      <c r="C32" s="1"/>
      <c r="D32" s="7">
        <f>D33+D34</f>
        <v>579</v>
      </c>
      <c r="E32" s="7">
        <f>E33+E34</f>
        <v>336.57</v>
      </c>
      <c r="F32" s="5">
        <f t="shared" si="0"/>
        <v>58.129533678756474</v>
      </c>
    </row>
    <row r="33" spans="1:6" ht="15.75" x14ac:dyDescent="0.25">
      <c r="A33" s="13"/>
      <c r="B33" s="13"/>
      <c r="C33" s="1">
        <v>3110</v>
      </c>
      <c r="D33" s="7">
        <v>568.79999999999995</v>
      </c>
      <c r="E33" s="7">
        <v>329.98</v>
      </c>
      <c r="F33" s="5">
        <f t="shared" si="0"/>
        <v>58.013361462728561</v>
      </c>
    </row>
    <row r="34" spans="1:6" ht="15.75" x14ac:dyDescent="0.25">
      <c r="A34" s="13"/>
      <c r="B34" s="13"/>
      <c r="C34" s="1">
        <v>4300</v>
      </c>
      <c r="D34" s="7">
        <v>10.199999999999999</v>
      </c>
      <c r="E34" s="7">
        <v>6.59</v>
      </c>
      <c r="F34" s="5">
        <f t="shared" si="0"/>
        <v>64.607843137254903</v>
      </c>
    </row>
    <row r="35" spans="1:6" ht="15.75" x14ac:dyDescent="0.25">
      <c r="A35" s="9"/>
      <c r="B35" s="9">
        <v>85295</v>
      </c>
      <c r="C35" s="9"/>
      <c r="D35" s="7">
        <f>D36+D37+D38+D39</f>
        <v>302398</v>
      </c>
      <c r="E35" s="7">
        <f>E36+E37+E38+E39</f>
        <v>274374.03999999998</v>
      </c>
      <c r="F35" s="5">
        <f t="shared" si="0"/>
        <v>90.732756169022281</v>
      </c>
    </row>
    <row r="36" spans="1:6" ht="15.75" x14ac:dyDescent="0.25">
      <c r="A36" s="9"/>
      <c r="B36" s="9"/>
      <c r="C36" s="9">
        <v>3110</v>
      </c>
      <c r="D36" s="7">
        <v>296350</v>
      </c>
      <c r="E36" s="7">
        <v>268994.15999999997</v>
      </c>
      <c r="F36" s="5">
        <f t="shared" si="0"/>
        <v>90.769077104774752</v>
      </c>
    </row>
    <row r="37" spans="1:6" ht="15.75" x14ac:dyDescent="0.25">
      <c r="A37" s="9"/>
      <c r="B37" s="9"/>
      <c r="C37" s="9">
        <v>4210</v>
      </c>
      <c r="D37" s="7">
        <v>810</v>
      </c>
      <c r="E37" s="7">
        <v>807.43</v>
      </c>
      <c r="F37" s="5">
        <f t="shared" si="0"/>
        <v>99.682716049382719</v>
      </c>
    </row>
    <row r="38" spans="1:6" ht="15.75" x14ac:dyDescent="0.25">
      <c r="A38" s="9"/>
      <c r="B38" s="9"/>
      <c r="C38" s="9">
        <v>4300</v>
      </c>
      <c r="D38" s="7">
        <v>4269</v>
      </c>
      <c r="E38" s="7">
        <v>3603.45</v>
      </c>
      <c r="F38" s="5">
        <f t="shared" si="0"/>
        <v>84.409697821503855</v>
      </c>
    </row>
    <row r="39" spans="1:6" ht="15.75" x14ac:dyDescent="0.25">
      <c r="A39" s="9"/>
      <c r="B39" s="9"/>
      <c r="C39" s="9">
        <v>4700</v>
      </c>
      <c r="D39" s="7">
        <v>969</v>
      </c>
      <c r="E39" s="7">
        <v>969</v>
      </c>
      <c r="F39" s="5">
        <f t="shared" si="0"/>
        <v>100</v>
      </c>
    </row>
    <row r="40" spans="1:6" ht="15.75" x14ac:dyDescent="0.25">
      <c r="A40" s="3">
        <v>855</v>
      </c>
      <c r="B40" s="3"/>
      <c r="C40" s="3"/>
      <c r="D40" s="4">
        <f>D41+D46+D53+D55</f>
        <v>2188555</v>
      </c>
      <c r="E40" s="4">
        <f>E41+E46+E53+E55</f>
        <v>1602673.7699999998</v>
      </c>
      <c r="F40" s="5">
        <f t="shared" si="0"/>
        <v>73.229768957142952</v>
      </c>
    </row>
    <row r="41" spans="1:6" ht="15.75" x14ac:dyDescent="0.25">
      <c r="A41" s="1"/>
      <c r="B41" s="1">
        <v>85501</v>
      </c>
      <c r="C41" s="1"/>
      <c r="D41" s="7">
        <f>D42+D43+D44+D45</f>
        <v>1008362</v>
      </c>
      <c r="E41" s="7">
        <f>E42+E43+E44+E45</f>
        <v>961521.52</v>
      </c>
      <c r="F41" s="5">
        <f t="shared" si="0"/>
        <v>95.354795202516556</v>
      </c>
    </row>
    <row r="42" spans="1:6" ht="15.75" x14ac:dyDescent="0.25">
      <c r="A42" s="13"/>
      <c r="B42" s="13"/>
      <c r="C42" s="1">
        <v>3110</v>
      </c>
      <c r="D42" s="7">
        <v>999791</v>
      </c>
      <c r="E42" s="7">
        <v>958347.8</v>
      </c>
      <c r="F42" s="5">
        <f t="shared" si="0"/>
        <v>95.85481365605412</v>
      </c>
    </row>
    <row r="43" spans="1:6" ht="15.75" x14ac:dyDescent="0.25">
      <c r="A43" s="13"/>
      <c r="B43" s="13"/>
      <c r="C43" s="1">
        <v>4010</v>
      </c>
      <c r="D43" s="7">
        <v>7120</v>
      </c>
      <c r="E43" s="7">
        <v>2637</v>
      </c>
      <c r="F43" s="5">
        <f t="shared" si="0"/>
        <v>37.036516853932582</v>
      </c>
    </row>
    <row r="44" spans="1:6" ht="15.75" x14ac:dyDescent="0.25">
      <c r="A44" s="13"/>
      <c r="B44" s="13"/>
      <c r="C44" s="1">
        <v>4110</v>
      </c>
      <c r="D44" s="7">
        <v>1276</v>
      </c>
      <c r="E44" s="7">
        <v>473</v>
      </c>
      <c r="F44" s="5">
        <f t="shared" si="0"/>
        <v>37.068965517241381</v>
      </c>
    </row>
    <row r="45" spans="1:6" ht="15.75" x14ac:dyDescent="0.25">
      <c r="A45" s="13"/>
      <c r="B45" s="13"/>
      <c r="C45" s="1">
        <v>4120</v>
      </c>
      <c r="D45" s="7">
        <v>175</v>
      </c>
      <c r="E45" s="7">
        <v>63.72</v>
      </c>
      <c r="F45" s="5">
        <f t="shared" si="0"/>
        <v>36.411428571428573</v>
      </c>
    </row>
    <row r="46" spans="1:6" ht="15.75" x14ac:dyDescent="0.25">
      <c r="A46" s="1"/>
      <c r="B46" s="1">
        <v>85502</v>
      </c>
      <c r="C46" s="1"/>
      <c r="D46" s="7">
        <f>D47+D48+D49+D50+D51+D52</f>
        <v>1160202</v>
      </c>
      <c r="E46" s="7">
        <f>E47+E48+E49+E50+E51+E52</f>
        <v>629381.09</v>
      </c>
      <c r="F46" s="5">
        <f t="shared" si="0"/>
        <v>54.247543962172109</v>
      </c>
    </row>
    <row r="47" spans="1:6" ht="15.75" x14ac:dyDescent="0.25">
      <c r="A47" s="13"/>
      <c r="B47" s="13"/>
      <c r="C47" s="1">
        <v>3110</v>
      </c>
      <c r="D47" s="7">
        <v>1126530</v>
      </c>
      <c r="E47" s="7">
        <v>611106.78</v>
      </c>
      <c r="F47" s="5">
        <f t="shared" si="0"/>
        <v>54.246826981971182</v>
      </c>
    </row>
    <row r="48" spans="1:6" ht="15.75" x14ac:dyDescent="0.25">
      <c r="A48" s="13"/>
      <c r="B48" s="13"/>
      <c r="C48" s="1">
        <v>4010</v>
      </c>
      <c r="D48" s="7">
        <v>22492</v>
      </c>
      <c r="E48" s="7">
        <v>10520.08</v>
      </c>
      <c r="F48" s="5">
        <f t="shared" si="0"/>
        <v>46.772541348034856</v>
      </c>
    </row>
    <row r="49" spans="1:6" ht="15.75" x14ac:dyDescent="0.25">
      <c r="A49" s="13"/>
      <c r="B49" s="13"/>
      <c r="C49" s="1">
        <v>4110</v>
      </c>
      <c r="D49" s="7">
        <v>4312</v>
      </c>
      <c r="E49" s="7">
        <v>2109.71</v>
      </c>
      <c r="F49" s="5">
        <f t="shared" si="0"/>
        <v>48.926484230055664</v>
      </c>
    </row>
    <row r="50" spans="1:6" ht="15.75" x14ac:dyDescent="0.25">
      <c r="A50" s="13"/>
      <c r="B50" s="13"/>
      <c r="C50" s="1">
        <v>4120</v>
      </c>
      <c r="D50" s="7">
        <v>268</v>
      </c>
      <c r="E50" s="7">
        <v>244.52</v>
      </c>
      <c r="F50" s="5">
        <f t="shared" si="0"/>
        <v>91.238805970149258</v>
      </c>
    </row>
    <row r="51" spans="1:6" ht="15.75" x14ac:dyDescent="0.25">
      <c r="A51" s="8"/>
      <c r="B51" s="8"/>
      <c r="C51" s="8">
        <v>4210</v>
      </c>
      <c r="D51" s="7">
        <v>2400</v>
      </c>
      <c r="E51" s="7">
        <v>2200</v>
      </c>
      <c r="F51" s="5">
        <f t="shared" si="0"/>
        <v>91.666666666666657</v>
      </c>
    </row>
    <row r="52" spans="1:6" ht="15.75" x14ac:dyDescent="0.25">
      <c r="A52" s="1"/>
      <c r="B52" s="1"/>
      <c r="C52" s="1">
        <v>4300</v>
      </c>
      <c r="D52" s="7">
        <v>4200</v>
      </c>
      <c r="E52" s="7">
        <v>3200</v>
      </c>
      <c r="F52" s="5">
        <f t="shared" si="0"/>
        <v>76.19047619047619</v>
      </c>
    </row>
    <row r="53" spans="1:6" ht="15.75" x14ac:dyDescent="0.25">
      <c r="A53" s="1"/>
      <c r="B53" s="1">
        <v>85503</v>
      </c>
      <c r="C53" s="1"/>
      <c r="D53" s="7">
        <f>D54</f>
        <v>137</v>
      </c>
      <c r="E53" s="7">
        <f>E54</f>
        <v>87</v>
      </c>
      <c r="F53" s="5">
        <f t="shared" si="0"/>
        <v>63.503649635036496</v>
      </c>
    </row>
    <row r="54" spans="1:6" ht="15.75" x14ac:dyDescent="0.25">
      <c r="A54" s="8"/>
      <c r="B54" s="8"/>
      <c r="C54" s="1">
        <v>4210</v>
      </c>
      <c r="D54" s="7">
        <v>137</v>
      </c>
      <c r="E54" s="7">
        <v>87</v>
      </c>
      <c r="F54" s="5">
        <f t="shared" si="0"/>
        <v>63.503649635036496</v>
      </c>
    </row>
    <row r="55" spans="1:6" ht="15.75" x14ac:dyDescent="0.25">
      <c r="A55" s="1"/>
      <c r="B55" s="1">
        <v>85513</v>
      </c>
      <c r="C55" s="1"/>
      <c r="D55" s="7">
        <f>D56</f>
        <v>19854</v>
      </c>
      <c r="E55" s="7">
        <f>E56</f>
        <v>11684.16</v>
      </c>
      <c r="F55" s="5">
        <f t="shared" ref="F55:F57" si="1">E55/D55*100</f>
        <v>58.850407978241158</v>
      </c>
    </row>
    <row r="56" spans="1:6" ht="15.75" x14ac:dyDescent="0.25">
      <c r="A56" s="1"/>
      <c r="B56" s="1"/>
      <c r="C56" s="1">
        <v>4130</v>
      </c>
      <c r="D56" s="7">
        <v>19854</v>
      </c>
      <c r="E56" s="7">
        <v>11684.16</v>
      </c>
      <c r="F56" s="5">
        <f t="shared" si="1"/>
        <v>58.850407978241158</v>
      </c>
    </row>
    <row r="57" spans="1:6" ht="15.75" x14ac:dyDescent="0.25">
      <c r="A57" s="10" t="s">
        <v>7</v>
      </c>
      <c r="B57" s="10"/>
      <c r="C57" s="10"/>
      <c r="D57" s="4">
        <f>D6+D14+D19+D22+D26+D31+D40</f>
        <v>3026806.13</v>
      </c>
      <c r="E57" s="4">
        <f>E6+E14+E19+E22+E26+E31+E40</f>
        <v>2392406.2799999998</v>
      </c>
      <c r="F57" s="5">
        <f t="shared" si="1"/>
        <v>79.040618303492067</v>
      </c>
    </row>
  </sheetData>
  <mergeCells count="17">
    <mergeCell ref="H1:J2"/>
    <mergeCell ref="A33:A34"/>
    <mergeCell ref="B33:B34"/>
    <mergeCell ref="A24:A25"/>
    <mergeCell ref="B24:B25"/>
    <mergeCell ref="A28:A29"/>
    <mergeCell ref="B28:B29"/>
    <mergeCell ref="A3:F3"/>
    <mergeCell ref="A8:A13"/>
    <mergeCell ref="B8:B13"/>
    <mergeCell ref="A16:A18"/>
    <mergeCell ref="B16:B18"/>
    <mergeCell ref="A57:C57"/>
    <mergeCell ref="A42:A45"/>
    <mergeCell ref="B42:B45"/>
    <mergeCell ref="A47:A50"/>
    <mergeCell ref="B47:B50"/>
  </mergeCells>
  <pageMargins left="0.70866141732283472" right="0.70866141732283472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Dochody</vt:lpstr>
      <vt:lpstr>Wydatki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Elżbieta Rapita</cp:lastModifiedBy>
  <cp:lastPrinted>2022-03-31T06:58:22Z</cp:lastPrinted>
  <dcterms:created xsi:type="dcterms:W3CDTF">2021-03-29T09:19:17Z</dcterms:created>
  <dcterms:modified xsi:type="dcterms:W3CDTF">2022-08-27T07:42:27Z</dcterms:modified>
</cp:coreProperties>
</file>